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ajith\Documents\GitHub\Teoreler_v1\public\public\data\default\"/>
    </mc:Choice>
  </mc:AlternateContent>
  <xr:revisionPtr revIDLastSave="0" documentId="13_ncr:1_{47F714E8-297D-484A-B631-6562DA39F5E3}" xr6:coauthVersionLast="47" xr6:coauthVersionMax="47" xr10:uidLastSave="{00000000-0000-0000-0000-000000000000}"/>
  <workbookProtection workbookAlgorithmName="SHA-512" workbookHashValue="exKc3HrSehL/BJgUwPEANWnqdCBKlns8wUXN3i4fJxLwhuMUnqz0m6qBS5KU1ErgBbmk5RVxMKnuW/q+2qTuQQ==" workbookSaltValue="RuGDwLs0Eg9pOy9kmU113g==" workbookSpinCount="100000" lockStructure="1"/>
  <bookViews>
    <workbookView xWindow="-28920" yWindow="5220" windowWidth="29040" windowHeight="15720" xr2:uid="{CE042106-A918-4F27-8B9B-4DAAFDEE640F}"/>
  </bookViews>
  <sheets>
    <sheet name="Adult" sheetId="1" r:id="rId1"/>
    <sheet name="Child" sheetId="5" r:id="rId2"/>
    <sheet name="DDI - Drug1" sheetId="6" r:id="rId3"/>
    <sheet name="DDI - Drug2" sheetId="4" r:id="rId4"/>
    <sheet name="Rat" sheetId="3" r:id="rId5"/>
    <sheet name="Mouse" sheetId="7" r:id="rId6"/>
    <sheet name="Sheet2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6" l="1"/>
  <c r="C19" i="7"/>
  <c r="C20" i="7"/>
  <c r="C21" i="7"/>
  <c r="C18" i="7"/>
  <c r="C19" i="3"/>
  <c r="C20" i="3"/>
  <c r="C21" i="3"/>
  <c r="C18" i="3"/>
  <c r="C23" i="5"/>
  <c r="C22" i="5"/>
  <c r="C21" i="5"/>
  <c r="C20" i="5"/>
  <c r="C55" i="7"/>
  <c r="B86" i="4"/>
  <c r="C92" i="6"/>
  <c r="C90" i="4" s="1"/>
  <c r="C93" i="6"/>
  <c r="C91" i="4" s="1"/>
  <c r="C94" i="6"/>
  <c r="C92" i="4" s="1"/>
  <c r="C95" i="6"/>
  <c r="C93" i="4" s="1"/>
  <c r="C96" i="6"/>
  <c r="C94" i="4" s="1"/>
  <c r="C97" i="6"/>
  <c r="C95" i="4" s="1"/>
  <c r="C98" i="6"/>
  <c r="C96" i="4" s="1"/>
  <c r="C99" i="6"/>
  <c r="C97" i="4" s="1"/>
  <c r="C91" i="6"/>
  <c r="C89" i="4" s="1"/>
  <c r="C59" i="5"/>
  <c r="C61" i="7"/>
  <c r="C60" i="7"/>
  <c r="C59" i="7"/>
  <c r="C58" i="7"/>
  <c r="C57" i="7"/>
  <c r="C58" i="3"/>
  <c r="C59" i="3"/>
  <c r="C60" i="3"/>
  <c r="C61" i="3"/>
  <c r="C57" i="3"/>
  <c r="C66" i="5"/>
  <c r="C63" i="5"/>
  <c r="C64" i="5"/>
  <c r="C65" i="5"/>
  <c r="C62" i="5"/>
  <c r="C61" i="5"/>
  <c r="C60" i="5"/>
  <c r="C51" i="5"/>
  <c r="C56" i="3"/>
  <c r="C47" i="3"/>
  <c r="C56" i="7"/>
  <c r="C47" i="7"/>
  <c r="C49" i="7"/>
  <c r="C50" i="7"/>
  <c r="C51" i="7"/>
  <c r="C52" i="7"/>
  <c r="C53" i="7"/>
  <c r="C44" i="7"/>
  <c r="C49" i="3"/>
  <c r="C50" i="3"/>
  <c r="C51" i="3"/>
  <c r="C52" i="3"/>
  <c r="C53" i="3"/>
  <c r="C44" i="3"/>
  <c r="C53" i="5"/>
  <c r="C54" i="5"/>
  <c r="C55" i="5"/>
  <c r="C56" i="5"/>
  <c r="C57" i="5"/>
  <c r="C48" i="5"/>
  <c r="C44" i="5"/>
  <c r="C45" i="5"/>
  <c r="C43" i="5"/>
  <c r="C39" i="6"/>
  <c r="C39" i="4" s="1"/>
  <c r="C40" i="6"/>
  <c r="C40" i="4" s="1"/>
  <c r="C38" i="6"/>
  <c r="C38" i="4" s="1"/>
  <c r="C42" i="3"/>
  <c r="C41" i="3"/>
  <c r="C40" i="3"/>
  <c r="C41" i="7"/>
  <c r="C42" i="7"/>
  <c r="C40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24" i="7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24" i="3"/>
  <c r="C22" i="4"/>
  <c r="C24" i="6"/>
  <c r="C24" i="4" s="1"/>
  <c r="C25" i="6"/>
  <c r="C25" i="4" s="1"/>
  <c r="C26" i="6"/>
  <c r="C26" i="4" s="1"/>
  <c r="C27" i="6"/>
  <c r="C27" i="4" s="1"/>
  <c r="C28" i="6"/>
  <c r="C28" i="4" s="1"/>
  <c r="C29" i="6"/>
  <c r="C29" i="4" s="1"/>
  <c r="C30" i="6"/>
  <c r="C30" i="4" s="1"/>
  <c r="C31" i="6"/>
  <c r="C31" i="4" s="1"/>
  <c r="C32" i="6"/>
  <c r="C32" i="4" s="1"/>
  <c r="C33" i="6"/>
  <c r="C33" i="4" s="1"/>
  <c r="C34" i="6"/>
  <c r="C34" i="4" s="1"/>
  <c r="C35" i="6"/>
  <c r="C35" i="4" s="1"/>
  <c r="C36" i="6"/>
  <c r="C36" i="4" s="1"/>
  <c r="C23" i="6"/>
  <c r="C23" i="4" s="1"/>
  <c r="C21" i="6"/>
  <c r="C21" i="4" s="1"/>
  <c r="C27" i="5"/>
  <c r="C28" i="5"/>
  <c r="C30" i="5"/>
  <c r="C31" i="5"/>
  <c r="C32" i="5"/>
  <c r="C33" i="5"/>
  <c r="C34" i="5"/>
  <c r="C35" i="5"/>
  <c r="C36" i="5"/>
  <c r="C37" i="5"/>
  <c r="C38" i="5"/>
  <c r="C39" i="5"/>
  <c r="C40" i="5"/>
  <c r="C41" i="5"/>
  <c r="C26" i="5"/>
  <c r="C19" i="4"/>
  <c r="C18" i="4"/>
  <c r="C17" i="4"/>
  <c r="C16" i="4"/>
  <c r="C15" i="4"/>
  <c r="C14" i="4"/>
  <c r="C13" i="4"/>
  <c r="C14" i="6"/>
  <c r="C15" i="6"/>
  <c r="C16" i="6"/>
  <c r="C17" i="6"/>
  <c r="C19" i="6"/>
  <c r="C13" i="6"/>
  <c r="C16" i="5"/>
  <c r="C17" i="5"/>
  <c r="C18" i="5"/>
  <c r="C19" i="5"/>
  <c r="C24" i="5"/>
  <c r="C15" i="5"/>
  <c r="C22" i="3"/>
  <c r="C17" i="3"/>
  <c r="C16" i="3"/>
  <c r="C15" i="3"/>
  <c r="C14" i="3"/>
  <c r="C13" i="3"/>
  <c r="C14" i="7"/>
  <c r="C15" i="7"/>
  <c r="C16" i="7"/>
  <c r="C17" i="7"/>
  <c r="C22" i="7"/>
  <c r="C13" i="7"/>
  <c r="C11" i="4"/>
  <c r="C10" i="4"/>
  <c r="C9" i="4"/>
  <c r="C8" i="4"/>
  <c r="C7" i="4"/>
  <c r="C6" i="4"/>
  <c r="C5" i="4"/>
  <c r="C4" i="4"/>
  <c r="C3" i="4"/>
  <c r="C11" i="6"/>
  <c r="C10" i="6"/>
  <c r="C9" i="6"/>
  <c r="C8" i="6"/>
  <c r="C7" i="6"/>
  <c r="C6" i="6"/>
  <c r="C5" i="6"/>
  <c r="C4" i="6"/>
  <c r="C3" i="6"/>
  <c r="C11" i="5"/>
  <c r="C13" i="5"/>
  <c r="C9" i="5"/>
  <c r="C8" i="5"/>
  <c r="C7" i="5"/>
  <c r="C6" i="5"/>
  <c r="C5" i="5"/>
  <c r="C4" i="5"/>
  <c r="C3" i="5"/>
  <c r="C2" i="5"/>
  <c r="C11" i="3"/>
  <c r="C10" i="3"/>
  <c r="C9" i="3"/>
  <c r="C8" i="3"/>
  <c r="C7" i="3"/>
  <c r="C6" i="3"/>
  <c r="C5" i="3"/>
  <c r="C4" i="3"/>
  <c r="C3" i="3"/>
  <c r="C10" i="7"/>
  <c r="C11" i="7"/>
  <c r="C9" i="7"/>
  <c r="C8" i="7"/>
  <c r="C7" i="7"/>
  <c r="C6" i="7"/>
  <c r="C5" i="7"/>
  <c r="C4" i="7"/>
  <c r="C3" i="7"/>
  <c r="B52" i="7"/>
  <c r="B88" i="6"/>
  <c r="B56" i="5"/>
  <c r="B52" i="3"/>
  <c r="B52" i="1"/>
  <c r="C52" i="5" l="1"/>
  <c r="C48" i="7"/>
  <c r="C48" i="3"/>
</calcChain>
</file>

<file path=xl/sharedStrings.xml><?xml version="1.0" encoding="utf-8"?>
<sst xmlns="http://schemas.openxmlformats.org/spreadsheetml/2006/main" count="894" uniqueCount="318">
  <si>
    <t>Absorption_rate</t>
  </si>
  <si>
    <t>Absorption_rate_method</t>
  </si>
  <si>
    <t>PSA</t>
  </si>
  <si>
    <t>Blood_to_plasma_ratio</t>
  </si>
  <si>
    <t>CL_scalar</t>
  </si>
  <si>
    <t>Chem_property</t>
  </si>
  <si>
    <t>Monoprotic_acid</t>
  </si>
  <si>
    <t>Clearance_type</t>
  </si>
  <si>
    <t>Dose</t>
  </si>
  <si>
    <t>Dose_end_time</t>
  </si>
  <si>
    <t>Dose_interval</t>
  </si>
  <si>
    <t>Dose_repeats</t>
  </si>
  <si>
    <t>mg</t>
  </si>
  <si>
    <t>CYP3A4</t>
  </si>
  <si>
    <t>CYP1A2</t>
  </si>
  <si>
    <t>HBD</t>
  </si>
  <si>
    <t>Protein_binding</t>
  </si>
  <si>
    <t>Release_rate</t>
  </si>
  <si>
    <t>Renal_cl</t>
  </si>
  <si>
    <t>Route_of_admin</t>
  </si>
  <si>
    <t>Sex</t>
  </si>
  <si>
    <t>Simulation_time</t>
  </si>
  <si>
    <t>Target_conc</t>
  </si>
  <si>
    <t>Vd_method</t>
  </si>
  <si>
    <t>Vd_scalar</t>
  </si>
  <si>
    <t>Year</t>
  </si>
  <si>
    <t>pka1</t>
  </si>
  <si>
    <t>pka2</t>
  </si>
  <si>
    <t>Intrinsic</t>
  </si>
  <si>
    <t>UGT1A1</t>
  </si>
  <si>
    <t>UGT1A9</t>
  </si>
  <si>
    <t>Renal_cl_units</t>
  </si>
  <si>
    <t>Female</t>
  </si>
  <si>
    <t>Absorption method</t>
  </si>
  <si>
    <t>CACO2</t>
  </si>
  <si>
    <t>CL Units</t>
  </si>
  <si>
    <t>Neutral</t>
  </si>
  <si>
    <t>Chem property</t>
  </si>
  <si>
    <t>Monoprotic_base</t>
  </si>
  <si>
    <t>MDCK</t>
  </si>
  <si>
    <t>KA</t>
  </si>
  <si>
    <t>Clearance type</t>
  </si>
  <si>
    <t>ug</t>
  </si>
  <si>
    <t>Dose units</t>
  </si>
  <si>
    <t>Enzymes</t>
  </si>
  <si>
    <t>CYP2A6</t>
  </si>
  <si>
    <t>CYP2B6</t>
  </si>
  <si>
    <t>CYP2C8</t>
  </si>
  <si>
    <t>CYP2C9</t>
  </si>
  <si>
    <t>CYP2D6</t>
  </si>
  <si>
    <t>CYP2J2</t>
  </si>
  <si>
    <t>CYP2C18</t>
  </si>
  <si>
    <t>CYP3A5</t>
  </si>
  <si>
    <t>CYP3A7</t>
  </si>
  <si>
    <t>CYP4F2</t>
  </si>
  <si>
    <t>UGT1A3</t>
  </si>
  <si>
    <t>UGT1A4</t>
  </si>
  <si>
    <t>UGT1A6</t>
  </si>
  <si>
    <t>UGT2B4</t>
  </si>
  <si>
    <t>UGT2B7</t>
  </si>
  <si>
    <t>UGT2B15</t>
  </si>
  <si>
    <t>Enzyme units</t>
  </si>
  <si>
    <t>Vd</t>
  </si>
  <si>
    <t>Route</t>
  </si>
  <si>
    <t>Population</t>
  </si>
  <si>
    <t>Drug inputs</t>
  </si>
  <si>
    <t>Absorption inputs</t>
  </si>
  <si>
    <t>Clearance inputs</t>
  </si>
  <si>
    <t>Distribution and Elimination inputs</t>
  </si>
  <si>
    <t>Dosing inputs</t>
  </si>
  <si>
    <t>Optional inputs</t>
  </si>
  <si>
    <t>Dose_units</t>
  </si>
  <si>
    <t>Enzyme_1</t>
  </si>
  <si>
    <t>Enzyme_1_units</t>
  </si>
  <si>
    <t>Enzyme_1_value</t>
  </si>
  <si>
    <t>Enzyme_2</t>
  </si>
  <si>
    <t>Enzyme_2_units</t>
  </si>
  <si>
    <t>Enzyme_2_value</t>
  </si>
  <si>
    <t>L/h</t>
  </si>
  <si>
    <t>L/h/kg</t>
  </si>
  <si>
    <t>mL/min/kg</t>
  </si>
  <si>
    <t>mL/min</t>
  </si>
  <si>
    <t>mg/kg</t>
  </si>
  <si>
    <t>uL/min/pmol</t>
  </si>
  <si>
    <t>Values</t>
  </si>
  <si>
    <t>uL/min/mg</t>
  </si>
  <si>
    <t>Abs_scalar</t>
  </si>
  <si>
    <t>Time_units</t>
  </si>
  <si>
    <t>Conc_units</t>
  </si>
  <si>
    <t>Time units</t>
  </si>
  <si>
    <t>mg/L</t>
  </si>
  <si>
    <t>ng/mL</t>
  </si>
  <si>
    <t>Male</t>
  </si>
  <si>
    <t>Both</t>
  </si>
  <si>
    <t>Oral</t>
  </si>
  <si>
    <t>Intramuscular</t>
  </si>
  <si>
    <t>Intravenous</t>
  </si>
  <si>
    <t>Subcutaneous</t>
  </si>
  <si>
    <t>Hours</t>
  </si>
  <si>
    <t>Days</t>
  </si>
  <si>
    <t>Weeks</t>
  </si>
  <si>
    <t>None</t>
  </si>
  <si>
    <t>- Route of administration</t>
  </si>
  <si>
    <t>- Please enter the value in percentage</t>
  </si>
  <si>
    <t>Rodgers and Rowland</t>
  </si>
  <si>
    <t>Drug_name</t>
  </si>
  <si>
    <t>Oral Cabotegravir</t>
  </si>
  <si>
    <t>- Fraction unbound in liver microsomes (Ignore this if 'Apparent' clearance type is selected)</t>
  </si>
  <si>
    <t>Enzyme_3</t>
  </si>
  <si>
    <t>Enzyme_3_units</t>
  </si>
  <si>
    <t>Enzyme_3_value</t>
  </si>
  <si>
    <t>For zwitterions - acidic pka in pKa1</t>
  </si>
  <si>
    <t>Infusion</t>
  </si>
  <si>
    <t>Infusion_time</t>
  </si>
  <si>
    <t>- If Route is Infusion, the time of infusion in hours should be entered</t>
  </si>
  <si>
    <t>- Optional</t>
  </si>
  <si>
    <t>Min_age</t>
  </si>
  <si>
    <t>Max_age</t>
  </si>
  <si>
    <t>- Minimum age of the simulated population</t>
  </si>
  <si>
    <t>- Maximum age of the simulated population</t>
  </si>
  <si>
    <t>Paliperidone IV</t>
  </si>
  <si>
    <t>Strain</t>
  </si>
  <si>
    <t>Sprague Dawley</t>
  </si>
  <si>
    <t>- Please select the available animal strain. If not listed, please use the closest (The number in brackets is the weights available for the age ranges only)</t>
  </si>
  <si>
    <t>Age</t>
  </si>
  <si>
    <t>- Please enter the age in weeks</t>
  </si>
  <si>
    <t>Rifampicin</t>
  </si>
  <si>
    <t>Zwitterion</t>
  </si>
  <si>
    <t>Molecular_weight</t>
  </si>
  <si>
    <t>- Enzyme that is responsible for clearance</t>
  </si>
  <si>
    <t>Induction inputs</t>
  </si>
  <si>
    <t>Induction_1_enzyme</t>
  </si>
  <si>
    <t>Induction_1_type</t>
  </si>
  <si>
    <t>Induction_1_max</t>
  </si>
  <si>
    <t>Induction_1_IC50</t>
  </si>
  <si>
    <t>Induction_1_units</t>
  </si>
  <si>
    <t>uM</t>
  </si>
  <si>
    <t>Induction_1_kdeg</t>
  </si>
  <si>
    <t>- Please ignore if Induction_type is not 'Indirect_effect'</t>
  </si>
  <si>
    <t>Induction_2_enzyme</t>
  </si>
  <si>
    <t>Induction_2_type</t>
  </si>
  <si>
    <t>Induction_2_max</t>
  </si>
  <si>
    <t>Induction_2_IC50</t>
  </si>
  <si>
    <t>Induction_2_units</t>
  </si>
  <si>
    <t>Induction_2_kdeg</t>
  </si>
  <si>
    <t>Induction_3_enzyme</t>
  </si>
  <si>
    <t>Induction_3_type</t>
  </si>
  <si>
    <t>Induction_3_max</t>
  </si>
  <si>
    <t>Induction_3_IC50</t>
  </si>
  <si>
    <t>Induction_3_units</t>
  </si>
  <si>
    <t>Induction_3_kdeg</t>
  </si>
  <si>
    <t>Inhibition inputs</t>
  </si>
  <si>
    <t>Inhibition_1_enzyme</t>
  </si>
  <si>
    <t>Inhibition_1_type</t>
  </si>
  <si>
    <t>Reversible</t>
  </si>
  <si>
    <t>Inhibition_1_Ki</t>
  </si>
  <si>
    <t>Inhibition_1_units</t>
  </si>
  <si>
    <t>Inhibition_1_kinact</t>
  </si>
  <si>
    <t>- Please ignore if Inhibition_type is not 'Time-dependent'</t>
  </si>
  <si>
    <t>Inhibition_1_kdeg</t>
  </si>
  <si>
    <t>Inhibition_2_enzyme</t>
  </si>
  <si>
    <t>Inhibition_2_type</t>
  </si>
  <si>
    <t>Inhibition_2_Ki</t>
  </si>
  <si>
    <t>Inhibition_2_units</t>
  </si>
  <si>
    <t>Inhibition_2_kinact</t>
  </si>
  <si>
    <t>Inhibition_2_kdeg</t>
  </si>
  <si>
    <t>Inhibition_3_enzyme</t>
  </si>
  <si>
    <t>Inhibition_3_type</t>
  </si>
  <si>
    <t>Inhibition_3_Ki</t>
  </si>
  <si>
    <t>Inhibition_3_units</t>
  </si>
  <si>
    <t>Inhibition_3_kinact</t>
  </si>
  <si>
    <t>Inhibition_3_kdeg</t>
  </si>
  <si>
    <t>-</t>
  </si>
  <si>
    <t>-This value is considered from Drug 1 inputs</t>
  </si>
  <si>
    <t>Start_time</t>
  </si>
  <si>
    <r>
      <t xml:space="preserve">* Please note - this is the </t>
    </r>
    <r>
      <rPr>
        <b/>
        <sz val="14"/>
        <color theme="1"/>
        <rFont val="Calibri"/>
        <family val="2"/>
        <scheme val="minor"/>
      </rPr>
      <t xml:space="preserve">START TIME </t>
    </r>
    <r>
      <rPr>
        <sz val="11"/>
        <color theme="1"/>
        <rFont val="Calibri"/>
        <family val="2"/>
        <scheme val="minor"/>
      </rPr>
      <t>for Drug 2, Simulation time is given in drug 1 model/file</t>
    </r>
  </si>
  <si>
    <t>Adult_protein_binding</t>
  </si>
  <si>
    <t>- Value is TRUE, if the protein binding provided is of an adult</t>
  </si>
  <si>
    <t>Adult_renal_cl</t>
  </si>
  <si>
    <t>- Value is TRUE, if the renal clearance provided is of an adult</t>
  </si>
  <si>
    <t>Rilpivirine</t>
  </si>
  <si>
    <t>Unknown</t>
  </si>
  <si>
    <t>- Same value is considered for Drug 2</t>
  </si>
  <si>
    <t>Atovaquone IV</t>
  </si>
  <si>
    <t>B6C3F1</t>
  </si>
  <si>
    <t>Induction/Inhibition</t>
  </si>
  <si>
    <t>Induction type</t>
  </si>
  <si>
    <t>Inhibition type</t>
  </si>
  <si>
    <t>IC50/Ki units</t>
  </si>
  <si>
    <t>Static</t>
  </si>
  <si>
    <t>Time-dependent</t>
  </si>
  <si>
    <t>nM</t>
  </si>
  <si>
    <t>Checkbox</t>
  </si>
  <si>
    <t>CYP1A1</t>
  </si>
  <si>
    <t>CYP2B1</t>
  </si>
  <si>
    <t>CYP2C11</t>
  </si>
  <si>
    <t>CYP2C12</t>
  </si>
  <si>
    <t>CYP2C13</t>
  </si>
  <si>
    <t>CYP2C55</t>
  </si>
  <si>
    <t>CYP2D3</t>
  </si>
  <si>
    <t>CYP2E1</t>
  </si>
  <si>
    <t>CYP3A9</t>
  </si>
  <si>
    <t>CYP3A18</t>
  </si>
  <si>
    <t>Enzymes_rat</t>
  </si>
  <si>
    <t>F-344</t>
  </si>
  <si>
    <t>Wistar</t>
  </si>
  <si>
    <t>Strain_rat</t>
  </si>
  <si>
    <t>C57BL/6</t>
  </si>
  <si>
    <t>Strain_mouse</t>
  </si>
  <si>
    <t>CYP2B10</t>
  </si>
  <si>
    <t>CYP2C29</t>
  </si>
  <si>
    <t>CYP2C38</t>
  </si>
  <si>
    <t>CYP2C39</t>
  </si>
  <si>
    <t>CYP2D9</t>
  </si>
  <si>
    <t>CYP2D10</t>
  </si>
  <si>
    <t>CYP3A25</t>
  </si>
  <si>
    <t>UGT1A2</t>
  </si>
  <si>
    <t>UGT1A5</t>
  </si>
  <si>
    <t>UGT1A6A</t>
  </si>
  <si>
    <t>UGT2A3</t>
  </si>
  <si>
    <t>UGT2B1</t>
  </si>
  <si>
    <t>UGT2B5</t>
  </si>
  <si>
    <t>UGT2B34</t>
  </si>
  <si>
    <t>UGT2B35</t>
  </si>
  <si>
    <t>UGT2B36</t>
  </si>
  <si>
    <t>Enzymes_mouse</t>
  </si>
  <si>
    <t>Indirect_effect</t>
  </si>
  <si>
    <t>mL/min/m2</t>
  </si>
  <si>
    <t>Adult_BP_ratio</t>
  </si>
  <si>
    <t>- Value is TRUE, if the blood-to-plasma ratio provided is of an adult</t>
  </si>
  <si>
    <t>Zwitterion(a,a,b)</t>
  </si>
  <si>
    <t>Zwitterion(a,b,b)</t>
  </si>
  <si>
    <t>Rodgers and Rowland - Schmitt</t>
  </si>
  <si>
    <t>pka3</t>
  </si>
  <si>
    <t>For zwitterions or zwitterions(a,b,b) - basic pka in pKa2; for zwitterions(a,a,b) - acidic pka in pKa2 (pKa2 &gt; pKa1)</t>
  </si>
  <si>
    <t>For zwitterions(a,a,b) or zwitterions(a,b,b) - basic pka in pKa3 (for (a,b,b) - pKa3 &gt; pKa2)</t>
  </si>
  <si>
    <t>Lead plot</t>
  </si>
  <si>
    <t>Adipose</t>
  </si>
  <si>
    <t>Bones</t>
  </si>
  <si>
    <t>Brain</t>
  </si>
  <si>
    <t>Heart</t>
  </si>
  <si>
    <t>Intestines</t>
  </si>
  <si>
    <t>Kidneys</t>
  </si>
  <si>
    <t>Liver</t>
  </si>
  <si>
    <t>Lungs</t>
  </si>
  <si>
    <t>Muscle</t>
  </si>
  <si>
    <t>Pancreas</t>
  </si>
  <si>
    <t>Remaining</t>
  </si>
  <si>
    <t>Skin</t>
  </si>
  <si>
    <t>Spleen</t>
  </si>
  <si>
    <t>Stomach</t>
  </si>
  <si>
    <t>- Displays the mean plot and a shaded area of 90% CI for the selected plot</t>
  </si>
  <si>
    <t>Lead_plot</t>
  </si>
  <si>
    <t>Diprotic_base</t>
  </si>
  <si>
    <t>LogP</t>
  </si>
  <si>
    <t>LogPvow</t>
  </si>
  <si>
    <t>- Log(vegetable oil-to-water partition coefficient). If this value is left at 0, the model calculates automatically</t>
  </si>
  <si>
    <t>- Log(octanol-to-water partition coefficient)</t>
  </si>
  <si>
    <t>- Chemical property of the drug</t>
  </si>
  <si>
    <t>- Blood-to-plasma ratio</t>
  </si>
  <si>
    <r>
      <t xml:space="preserve">- Please ignore if route of administration is not </t>
    </r>
    <r>
      <rPr>
        <b/>
        <sz val="11"/>
        <color theme="1"/>
        <rFont val="Calibri"/>
        <family val="2"/>
        <scheme val="minor"/>
      </rPr>
      <t>'Oral'</t>
    </r>
  </si>
  <si>
    <r>
      <t xml:space="preserve">x10-6 (cm/s) for CACO2 &amp; MDCK, (1/h) for Ka (If 9.8e-6, enter 9.8) (Ignore if route is not </t>
    </r>
    <r>
      <rPr>
        <b/>
        <sz val="11"/>
        <color theme="1"/>
        <rFont val="Calibri"/>
        <family val="2"/>
        <scheme val="minor"/>
      </rPr>
      <t>'Oral')</t>
    </r>
  </si>
  <si>
    <t>- Polar Surface Area(PSA)  (required if PSA absorption rate method is selected) (Ignore if route is not 'Oral')</t>
  </si>
  <si>
    <t>- Hydrogen Bond Donors (HBD) (required if PSA absorption rate method is selected) (Ignore if route is not 'Oral')</t>
  </si>
  <si>
    <t>- Clearance type (apparent clearance or Intrinsic values are used in the model)</t>
  </si>
  <si>
    <t>- Please select the volume of distribution method</t>
  </si>
  <si>
    <t>- Renal clearance (if any)</t>
  </si>
  <si>
    <t>- Renal clearance units</t>
  </si>
  <si>
    <t>- Please enter the dose</t>
  </si>
  <si>
    <t>- Please enter the dose units from the given selection</t>
  </si>
  <si>
    <t>- Please enter the dose interval between subsequent doses (if any)</t>
  </si>
  <si>
    <t>- The end time of the dosing is calculated automatically</t>
  </si>
  <si>
    <t>- Please enter the total simulation time (should be greater than the end time)</t>
  </si>
  <si>
    <t>- Please enter the number of virtual individuals to simulate (max - 100)</t>
  </si>
  <si>
    <t>- Please enter the year of the observed data to choose the appropriate population (optional)</t>
  </si>
  <si>
    <t>- Please enter the target concentration (if any). This would draw a red dotted line on the lead plot (optional)</t>
  </si>
  <si>
    <t>- Optional. Please enter a factor to adjust the rate of absorption</t>
  </si>
  <si>
    <t>- Optional. Please enter a factor to adjust the clearance rate</t>
  </si>
  <si>
    <t>- Optional. Please enter a factor to adjust the tissue-to-plasma ratios and volume of distribution</t>
  </si>
  <si>
    <t>- Please choose the units of time for your simulation from the selection</t>
  </si>
  <si>
    <t>- Ignore this if 'Intrinsic' clearance type is selected (if ignored, please set the value to zero)</t>
  </si>
  <si>
    <t>- Ignore this if 'Apparent' clearance type is selected (if ignored, please set the value to zero)</t>
  </si>
  <si>
    <r>
      <t xml:space="preserve">- Fraction unbound in intestinal microsomes (Ignore this if 'Apparent' clearance type is selected) (if ignored, please set the value to </t>
    </r>
    <r>
      <rPr>
        <b/>
        <sz val="11"/>
        <color theme="1"/>
        <rFont val="Calibri"/>
        <family val="2"/>
        <scheme val="minor"/>
      </rPr>
      <t>One</t>
    </r>
    <r>
      <rPr>
        <sz val="11"/>
        <color theme="1"/>
        <rFont val="Calibri"/>
        <family val="2"/>
        <scheme val="minor"/>
      </rPr>
      <t>)</t>
    </r>
  </si>
  <si>
    <t>- Please select the concentration units (this would reflect in the plots)</t>
  </si>
  <si>
    <t>- Please choose the sex of the population that should be simulated (if 'Both' is selected, male and female are simulated at 50:50 ratio)</t>
  </si>
  <si>
    <t>- Molecular weight (only required if any parameter units are in molarity)</t>
  </si>
  <si>
    <t>clogP-PSA</t>
  </si>
  <si>
    <t>Plasma</t>
  </si>
  <si>
    <t>T_lag</t>
  </si>
  <si>
    <t>- Please enter the lag time in hours (if any). This would shift the plasma and tissue concentrations by the given value (optional)</t>
  </si>
  <si>
    <t>Poulin and Theil</t>
  </si>
  <si>
    <t>Berezhkovskiy</t>
  </si>
  <si>
    <t>Schmitt</t>
  </si>
  <si>
    <t>PKSIM</t>
  </si>
  <si>
    <t>IV_plasma_CL</t>
  </si>
  <si>
    <t>Fg_value</t>
  </si>
  <si>
    <t>- If Fg value is known ,please enter here else leave this at 1. Ignore this if 'Intrinsic' clearance type is selected (if ignored, please set the value to zero)</t>
  </si>
  <si>
    <t>IV_clearance</t>
  </si>
  <si>
    <t>IV_clearance_units</t>
  </si>
  <si>
    <t>Adult_IV_clearance</t>
  </si>
  <si>
    <t>IV_clearance_enzyme</t>
  </si>
  <si>
    <t>- Value is TRUE, if the IV clearance provided is of an adult</t>
  </si>
  <si>
    <t>fu_mic_gut</t>
  </si>
  <si>
    <t>fu_mic_liv</t>
  </si>
  <si>
    <t>- Please enter the number of subsequent doses following the initial dose at t=0</t>
  </si>
  <si>
    <t>Release method</t>
  </si>
  <si>
    <t>First order</t>
  </si>
  <si>
    <t>2-fraction first order</t>
  </si>
  <si>
    <t>- Release rate pattern (please ignore if the route is not intramscular or subcutaneous)</t>
  </si>
  <si>
    <t>Release_rate_method</t>
  </si>
  <si>
    <t>- The name is displayed on the summary section</t>
  </si>
  <si>
    <t>- If Route is Intramuscular or Subcutaneous, the rate value should be entered in 1/h for first order release &amp; mg/h for zero order release</t>
  </si>
  <si>
    <t>- Please enter the second release fraction (&lt;1). Please ignore if there is only a single release pattern observed</t>
  </si>
  <si>
    <t>- Please enter the second release rate (1/h, for first order release, mg/h for zero order release). Please ignore if there is only a single release pattern observed</t>
  </si>
  <si>
    <t>Second_release_fraction</t>
  </si>
  <si>
    <t>Second_release_rate</t>
  </si>
  <si>
    <t>Zero order</t>
  </si>
  <si>
    <t>2-fraction zero and first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</si>
</sst>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/>
    <xf numFmtId="0" fontId="0" fillId="0" borderId="0" xfId="0" applyAlignment="1">
      <alignment horizontal="right"/>
    </xf>
    <xf numFmtId="0" fontId="0" fillId="0" borderId="0" xfId="0" quotePrefix="1"/>
    <xf numFmtId="0" fontId="0" fillId="3" borderId="0" xfId="0" applyFill="1"/>
    <xf numFmtId="0" fontId="0" fillId="0" borderId="0" xfId="0" applyProtection="1">
      <protection locked="0"/>
    </xf>
    <xf numFmtId="0" fontId="1" fillId="0" borderId="0" xfId="0" applyFont="1"/>
    <xf numFmtId="0" fontId="0" fillId="2" borderId="0" xfId="0" applyFill="1" applyProtection="1">
      <protection locked="0"/>
    </xf>
    <xf numFmtId="0" fontId="0" fillId="4" borderId="0" xfId="0" applyFill="1"/>
    <xf numFmtId="0" fontId="0" fillId="5" borderId="0" xfId="0" applyFill="1" applyProtection="1">
      <protection locked="0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6" borderId="0" xfId="0" applyFill="1"/>
    <xf numFmtId="0" fontId="0" fillId="6" borderId="0" xfId="0" applyFill="1" applyProtection="1">
      <protection locked="0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E2204-CECD-4DE6-8C78-F77650A6891B}">
  <sheetPr codeName="Sheet1"/>
  <dimension ref="A1:C63"/>
  <sheetViews>
    <sheetView tabSelected="1" zoomScale="96" workbookViewId="0">
      <selection activeCell="B2" sqref="B2"/>
    </sheetView>
  </sheetViews>
  <sheetFormatPr defaultRowHeight="15" x14ac:dyDescent="0.25"/>
  <cols>
    <col min="1" max="1" width="32.5703125" bestFit="1" customWidth="1"/>
    <col min="2" max="2" width="25" customWidth="1"/>
    <col min="3" max="3" width="134" style="2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106</v>
      </c>
      <c r="C2" s="10" t="s">
        <v>310</v>
      </c>
    </row>
    <row r="3" spans="1:3" x14ac:dyDescent="0.25">
      <c r="A3" t="s">
        <v>254</v>
      </c>
      <c r="B3" s="5">
        <v>1.04</v>
      </c>
      <c r="C3" s="10" t="s">
        <v>257</v>
      </c>
    </row>
    <row r="4" spans="1:3" x14ac:dyDescent="0.25">
      <c r="A4" t="s">
        <v>255</v>
      </c>
      <c r="B4" s="5">
        <v>0</v>
      </c>
      <c r="C4" s="10" t="s">
        <v>256</v>
      </c>
    </row>
    <row r="5" spans="1:3" x14ac:dyDescent="0.25">
      <c r="A5" t="s">
        <v>5</v>
      </c>
      <c r="B5" s="9" t="s">
        <v>6</v>
      </c>
      <c r="C5" s="10" t="s">
        <v>258</v>
      </c>
    </row>
    <row r="6" spans="1:3" x14ac:dyDescent="0.25">
      <c r="A6" t="s">
        <v>26</v>
      </c>
      <c r="B6" s="5">
        <v>10.039999999999999</v>
      </c>
      <c r="C6" s="2" t="s">
        <v>111</v>
      </c>
    </row>
    <row r="7" spans="1:3" x14ac:dyDescent="0.25">
      <c r="A7" t="s">
        <v>27</v>
      </c>
      <c r="B7" s="5">
        <v>0</v>
      </c>
      <c r="C7" s="2" t="s">
        <v>234</v>
      </c>
    </row>
    <row r="8" spans="1:3" x14ac:dyDescent="0.25">
      <c r="A8" t="s">
        <v>233</v>
      </c>
      <c r="B8" s="5">
        <v>0</v>
      </c>
      <c r="C8" s="2" t="s">
        <v>235</v>
      </c>
    </row>
    <row r="9" spans="1:3" x14ac:dyDescent="0.25">
      <c r="A9" t="s">
        <v>16</v>
      </c>
      <c r="B9" s="5">
        <v>99.8</v>
      </c>
      <c r="C9" s="10" t="s">
        <v>103</v>
      </c>
    </row>
    <row r="10" spans="1:3" x14ac:dyDescent="0.25">
      <c r="A10" t="s">
        <v>3</v>
      </c>
      <c r="B10" s="5">
        <v>0.5</v>
      </c>
      <c r="C10" s="10" t="s">
        <v>259</v>
      </c>
    </row>
    <row r="11" spans="1:3" x14ac:dyDescent="0.25">
      <c r="A11" t="s">
        <v>128</v>
      </c>
      <c r="B11" s="5">
        <v>446</v>
      </c>
      <c r="C11" s="10" t="s">
        <v>285</v>
      </c>
    </row>
    <row r="12" spans="1:3" x14ac:dyDescent="0.25">
      <c r="A12" s="8" t="s">
        <v>66</v>
      </c>
      <c r="B12" s="8"/>
      <c r="C12" s="10"/>
    </row>
    <row r="13" spans="1:3" x14ac:dyDescent="0.25">
      <c r="A13" t="s">
        <v>19</v>
      </c>
      <c r="B13" s="9" t="s">
        <v>94</v>
      </c>
      <c r="C13" s="10" t="s">
        <v>102</v>
      </c>
    </row>
    <row r="14" spans="1:3" x14ac:dyDescent="0.25">
      <c r="A14" t="s">
        <v>1</v>
      </c>
      <c r="B14" s="9" t="s">
        <v>2</v>
      </c>
      <c r="C14" s="10" t="s">
        <v>260</v>
      </c>
    </row>
    <row r="15" spans="1:3" x14ac:dyDescent="0.25">
      <c r="A15" t="s">
        <v>0</v>
      </c>
      <c r="B15" s="5">
        <v>0</v>
      </c>
      <c r="C15" s="2" t="s">
        <v>261</v>
      </c>
    </row>
    <row r="16" spans="1:3" x14ac:dyDescent="0.25">
      <c r="A16" t="s">
        <v>2</v>
      </c>
      <c r="B16" s="5">
        <v>99.2</v>
      </c>
      <c r="C16" s="10" t="s">
        <v>262</v>
      </c>
    </row>
    <row r="17" spans="1:3" x14ac:dyDescent="0.25">
      <c r="A17" t="s">
        <v>15</v>
      </c>
      <c r="B17" s="5">
        <v>2</v>
      </c>
      <c r="C17" s="10" t="s">
        <v>263</v>
      </c>
    </row>
    <row r="18" spans="1:3" x14ac:dyDescent="0.25">
      <c r="A18" t="s">
        <v>309</v>
      </c>
      <c r="B18" s="9" t="s">
        <v>306</v>
      </c>
      <c r="C18" s="10" t="s">
        <v>308</v>
      </c>
    </row>
    <row r="19" spans="1:3" x14ac:dyDescent="0.25">
      <c r="A19" t="s">
        <v>17</v>
      </c>
      <c r="B19" s="5">
        <v>6.9999999999999999E-4</v>
      </c>
      <c r="C19" s="10" t="s">
        <v>311</v>
      </c>
    </row>
    <row r="20" spans="1:3" x14ac:dyDescent="0.25">
      <c r="A20" t="s">
        <v>314</v>
      </c>
      <c r="B20" s="5">
        <v>0</v>
      </c>
      <c r="C20" s="10" t="s">
        <v>312</v>
      </c>
    </row>
    <row r="21" spans="1:3" x14ac:dyDescent="0.25">
      <c r="A21" t="s">
        <v>315</v>
      </c>
      <c r="B21" s="5">
        <v>0</v>
      </c>
      <c r="C21" s="10" t="s">
        <v>313</v>
      </c>
    </row>
    <row r="22" spans="1:3" x14ac:dyDescent="0.25">
      <c r="A22" t="s">
        <v>113</v>
      </c>
      <c r="B22" s="5">
        <v>0</v>
      </c>
      <c r="C22" s="10" t="s">
        <v>114</v>
      </c>
    </row>
    <row r="23" spans="1:3" x14ac:dyDescent="0.25">
      <c r="A23" s="8" t="s">
        <v>67</v>
      </c>
      <c r="B23" s="8"/>
      <c r="C23" s="10"/>
    </row>
    <row r="24" spans="1:3" x14ac:dyDescent="0.25">
      <c r="A24" t="s">
        <v>7</v>
      </c>
      <c r="B24" s="9" t="s">
        <v>28</v>
      </c>
      <c r="C24" s="10" t="s">
        <v>264</v>
      </c>
    </row>
    <row r="25" spans="1:3" x14ac:dyDescent="0.25">
      <c r="A25" s="3" t="s">
        <v>297</v>
      </c>
      <c r="B25" s="5">
        <v>0</v>
      </c>
      <c r="C25" s="10" t="s">
        <v>280</v>
      </c>
    </row>
    <row r="26" spans="1:3" x14ac:dyDescent="0.25">
      <c r="A26" s="3" t="s">
        <v>298</v>
      </c>
      <c r="B26" s="9" t="s">
        <v>78</v>
      </c>
      <c r="C26" s="10" t="s">
        <v>280</v>
      </c>
    </row>
    <row r="27" spans="1:3" x14ac:dyDescent="0.25">
      <c r="A27" t="s">
        <v>295</v>
      </c>
      <c r="B27" s="5">
        <v>1</v>
      </c>
      <c r="C27" s="10" t="s">
        <v>296</v>
      </c>
    </row>
    <row r="28" spans="1:3" x14ac:dyDescent="0.25">
      <c r="A28" t="s">
        <v>72</v>
      </c>
      <c r="B28" s="9" t="s">
        <v>29</v>
      </c>
      <c r="C28" s="10" t="s">
        <v>281</v>
      </c>
    </row>
    <row r="29" spans="1:3" x14ac:dyDescent="0.25">
      <c r="A29" t="s">
        <v>73</v>
      </c>
      <c r="B29" s="9" t="s">
        <v>85</v>
      </c>
      <c r="C29" s="10" t="s">
        <v>281</v>
      </c>
    </row>
    <row r="30" spans="1:3" x14ac:dyDescent="0.25">
      <c r="A30" t="s">
        <v>74</v>
      </c>
      <c r="B30" s="5">
        <v>4.5</v>
      </c>
      <c r="C30" s="10" t="s">
        <v>281</v>
      </c>
    </row>
    <row r="31" spans="1:3" x14ac:dyDescent="0.25">
      <c r="A31" t="s">
        <v>75</v>
      </c>
      <c r="B31" s="9" t="s">
        <v>30</v>
      </c>
      <c r="C31" s="10" t="s">
        <v>281</v>
      </c>
    </row>
    <row r="32" spans="1:3" x14ac:dyDescent="0.25">
      <c r="A32" t="s">
        <v>76</v>
      </c>
      <c r="B32" s="9" t="s">
        <v>85</v>
      </c>
      <c r="C32" s="10" t="s">
        <v>281</v>
      </c>
    </row>
    <row r="33" spans="1:3" x14ac:dyDescent="0.25">
      <c r="A33" t="s">
        <v>77</v>
      </c>
      <c r="B33" s="5">
        <v>2.2000000000000002</v>
      </c>
      <c r="C33" s="10" t="s">
        <v>281</v>
      </c>
    </row>
    <row r="34" spans="1:3" x14ac:dyDescent="0.25">
      <c r="A34" t="s">
        <v>108</v>
      </c>
      <c r="B34" s="9" t="s">
        <v>101</v>
      </c>
      <c r="C34" s="10" t="s">
        <v>281</v>
      </c>
    </row>
    <row r="35" spans="1:3" x14ac:dyDescent="0.25">
      <c r="A35" t="s">
        <v>109</v>
      </c>
      <c r="B35" s="9" t="s">
        <v>85</v>
      </c>
      <c r="C35" s="10" t="s">
        <v>281</v>
      </c>
    </row>
    <row r="36" spans="1:3" x14ac:dyDescent="0.25">
      <c r="A36" t="s">
        <v>110</v>
      </c>
      <c r="B36" s="5">
        <v>0</v>
      </c>
      <c r="C36" s="10" t="s">
        <v>281</v>
      </c>
    </row>
    <row r="37" spans="1:3" x14ac:dyDescent="0.25">
      <c r="A37" t="s">
        <v>302</v>
      </c>
      <c r="B37" s="5">
        <v>0.69</v>
      </c>
      <c r="C37" s="10" t="s">
        <v>282</v>
      </c>
    </row>
    <row r="38" spans="1:3" x14ac:dyDescent="0.25">
      <c r="A38" t="s">
        <v>303</v>
      </c>
      <c r="B38" s="5">
        <v>0.52</v>
      </c>
      <c r="C38" s="10" t="s">
        <v>107</v>
      </c>
    </row>
    <row r="39" spans="1:3" x14ac:dyDescent="0.25">
      <c r="A39" s="8" t="s">
        <v>68</v>
      </c>
      <c r="B39" s="8"/>
      <c r="C39" s="10"/>
    </row>
    <row r="40" spans="1:3" x14ac:dyDescent="0.25">
      <c r="A40" t="s">
        <v>23</v>
      </c>
      <c r="B40" s="9" t="s">
        <v>104</v>
      </c>
      <c r="C40" s="10" t="s">
        <v>265</v>
      </c>
    </row>
    <row r="41" spans="1:3" x14ac:dyDescent="0.25">
      <c r="A41" t="s">
        <v>18</v>
      </c>
      <c r="B41" s="5">
        <v>0</v>
      </c>
      <c r="C41" s="10" t="s">
        <v>266</v>
      </c>
    </row>
    <row r="42" spans="1:3" x14ac:dyDescent="0.25">
      <c r="A42" t="s">
        <v>31</v>
      </c>
      <c r="B42" s="9" t="s">
        <v>78</v>
      </c>
      <c r="C42" s="10" t="s">
        <v>267</v>
      </c>
    </row>
    <row r="43" spans="1:3" x14ac:dyDescent="0.25">
      <c r="A43" s="8" t="s">
        <v>69</v>
      </c>
      <c r="B43" s="8"/>
      <c r="C43" s="10"/>
    </row>
    <row r="44" spans="1:3" x14ac:dyDescent="0.25">
      <c r="A44" t="s">
        <v>20</v>
      </c>
      <c r="B44" s="9" t="s">
        <v>93</v>
      </c>
      <c r="C44" s="10" t="s">
        <v>284</v>
      </c>
    </row>
    <row r="45" spans="1:3" x14ac:dyDescent="0.25">
      <c r="A45" t="s">
        <v>116</v>
      </c>
      <c r="B45" s="5">
        <v>18</v>
      </c>
      <c r="C45" s="10" t="s">
        <v>118</v>
      </c>
    </row>
    <row r="46" spans="1:3" x14ac:dyDescent="0.25">
      <c r="A46" t="s">
        <v>117</v>
      </c>
      <c r="B46" s="5">
        <v>60</v>
      </c>
      <c r="C46" s="10" t="s">
        <v>119</v>
      </c>
    </row>
    <row r="47" spans="1:3" x14ac:dyDescent="0.25">
      <c r="A47" t="s">
        <v>64</v>
      </c>
      <c r="B47" s="5">
        <v>100</v>
      </c>
      <c r="C47" s="10" t="s">
        <v>273</v>
      </c>
    </row>
    <row r="48" spans="1:3" x14ac:dyDescent="0.25">
      <c r="A48" t="s">
        <v>8</v>
      </c>
      <c r="B48" s="5">
        <v>30</v>
      </c>
      <c r="C48" s="10" t="s">
        <v>268</v>
      </c>
    </row>
    <row r="49" spans="1:3" x14ac:dyDescent="0.25">
      <c r="A49" t="s">
        <v>71</v>
      </c>
      <c r="B49" s="9" t="s">
        <v>12</v>
      </c>
      <c r="C49" s="10" t="s">
        <v>269</v>
      </c>
    </row>
    <row r="50" spans="1:3" x14ac:dyDescent="0.25">
      <c r="A50" t="s">
        <v>10</v>
      </c>
      <c r="B50" s="5">
        <v>0</v>
      </c>
      <c r="C50" s="10" t="s">
        <v>270</v>
      </c>
    </row>
    <row r="51" spans="1:3" x14ac:dyDescent="0.25">
      <c r="A51" t="s">
        <v>11</v>
      </c>
      <c r="B51" s="5">
        <v>0</v>
      </c>
      <c r="C51" s="10" t="s">
        <v>304</v>
      </c>
    </row>
    <row r="52" spans="1:3" x14ac:dyDescent="0.25">
      <c r="A52" t="s">
        <v>9</v>
      </c>
      <c r="B52" s="8">
        <f>B50*B51</f>
        <v>0</v>
      </c>
      <c r="C52" s="10" t="s">
        <v>271</v>
      </c>
    </row>
    <row r="53" spans="1:3" x14ac:dyDescent="0.25">
      <c r="A53" t="s">
        <v>21</v>
      </c>
      <c r="B53" s="5">
        <v>168</v>
      </c>
      <c r="C53" s="10" t="s">
        <v>272</v>
      </c>
    </row>
    <row r="54" spans="1:3" x14ac:dyDescent="0.25">
      <c r="A54" s="8" t="s">
        <v>70</v>
      </c>
      <c r="B54" s="8"/>
      <c r="C54" s="10"/>
    </row>
    <row r="55" spans="1:3" x14ac:dyDescent="0.25">
      <c r="A55" t="s">
        <v>288</v>
      </c>
      <c r="B55" s="5">
        <v>0</v>
      </c>
      <c r="C55" s="10" t="s">
        <v>289</v>
      </c>
    </row>
    <row r="56" spans="1:3" x14ac:dyDescent="0.25">
      <c r="A56" t="s">
        <v>22</v>
      </c>
      <c r="B56" s="5">
        <v>0.66400000000000003</v>
      </c>
      <c r="C56" s="10" t="s">
        <v>275</v>
      </c>
    </row>
    <row r="57" spans="1:3" x14ac:dyDescent="0.25">
      <c r="A57" t="s">
        <v>25</v>
      </c>
      <c r="B57" s="9">
        <v>2017</v>
      </c>
      <c r="C57" s="10" t="s">
        <v>274</v>
      </c>
    </row>
    <row r="58" spans="1:3" x14ac:dyDescent="0.25">
      <c r="A58" t="s">
        <v>86</v>
      </c>
      <c r="B58" s="5">
        <v>1.5</v>
      </c>
      <c r="C58" s="10" t="s">
        <v>276</v>
      </c>
    </row>
    <row r="59" spans="1:3" x14ac:dyDescent="0.25">
      <c r="A59" t="s">
        <v>4</v>
      </c>
      <c r="B59" s="5">
        <v>4</v>
      </c>
      <c r="C59" s="10" t="s">
        <v>277</v>
      </c>
    </row>
    <row r="60" spans="1:3" x14ac:dyDescent="0.25">
      <c r="A60" t="s">
        <v>24</v>
      </c>
      <c r="B60" s="5">
        <v>1</v>
      </c>
      <c r="C60" s="10" t="s">
        <v>278</v>
      </c>
    </row>
    <row r="61" spans="1:3" x14ac:dyDescent="0.25">
      <c r="A61" t="s">
        <v>87</v>
      </c>
      <c r="B61" s="9" t="s">
        <v>98</v>
      </c>
      <c r="C61" s="10" t="s">
        <v>279</v>
      </c>
    </row>
    <row r="62" spans="1:3" x14ac:dyDescent="0.25">
      <c r="A62" t="s">
        <v>88</v>
      </c>
      <c r="B62" s="9" t="s">
        <v>90</v>
      </c>
      <c r="C62" s="10" t="s">
        <v>283</v>
      </c>
    </row>
    <row r="63" spans="1:3" x14ac:dyDescent="0.25">
      <c r="A63" t="s">
        <v>252</v>
      </c>
      <c r="B63" s="9" t="s">
        <v>287</v>
      </c>
      <c r="C63" s="10" t="s">
        <v>251</v>
      </c>
    </row>
  </sheetData>
  <sheetProtection algorithmName="SHA-512" hashValue="/4YIdc4KjQRyNYOS1noCIQ2zyCZr3ZL17CJGuSGdoP0T8Byxg2ehuv5HLqq2rTA137WL6AEwv38qKtvyl7CnuA==" saltValue="gNyjWHm6Ixeag16MgRj8yA==" spinCount="100000" sheet="1" selectLockedCells="1"/>
  <dataValidations count="14">
    <dataValidation type="decimal" showInputMessage="1" showErrorMessage="1" error="Please enter a value between 0 and 10" sqref="B3:B4" xr:uid="{01CB92D5-B623-4FDF-84DD-F013E76295BE}">
      <formula1>-10</formula1>
      <formula2>50</formula2>
    </dataValidation>
    <dataValidation type="decimal" showInputMessage="1" showErrorMessage="1" errorTitle="Invalid input" error="Please enter a value between 0 and 14" sqref="B6:B8" xr:uid="{1557E55F-ADEC-404A-A5A2-3F13FBFC8A60}">
      <formula1>0</formula1>
      <formula2>30</formula2>
    </dataValidation>
    <dataValidation type="decimal" showInputMessage="1" showErrorMessage="1" errorTitle="Invalid input" error="Please enter a value between 0 and 100" sqref="B9" xr:uid="{89757A31-FD44-48C4-8632-13951B2D107F}">
      <formula1>0</formula1>
      <formula2>100</formula2>
    </dataValidation>
    <dataValidation type="decimal" showInputMessage="1" showErrorMessage="1" errorTitle="Invalid input" error="Please enter a value greater than 0 and less than 20" sqref="B10" xr:uid="{7DBD5960-B050-454E-BEFA-23A3B971D409}">
      <formula1>0.0001</formula1>
      <formula2>20</formula2>
    </dataValidation>
    <dataValidation type="decimal" operator="greaterThanOrEqual" showInputMessage="1" showErrorMessage="1" errorTitle="Invalid input" error="Please enter a value greater than or equal to 0" sqref="B15" xr:uid="{E77E1A82-3A52-4015-9925-6BAC0AA12343}">
      <formula1>0</formula1>
    </dataValidation>
    <dataValidation type="decimal" operator="greaterThanOrEqual" showInputMessage="1" showErrorMessage="1" errorTitle="Invalid input" error="Please enter a number greater than or equal to 0" sqref="B30 B41 B36 B55:B56 B48 B50 B53 B58:B60 B33 B19 B21:B22" xr:uid="{02AEB395-E44E-4912-9613-7A0C887D5860}">
      <formula1>0</formula1>
    </dataValidation>
    <dataValidation type="decimal" operator="greaterThanOrEqual" allowBlank="1" showInputMessage="1" showErrorMessage="1" errorTitle="Invalid input" error="Please enter a number greater than or equal to 0" sqref="B25" xr:uid="{7C3FAE21-BE51-409E-81F7-77988BD35648}">
      <formula1>0</formula1>
    </dataValidation>
    <dataValidation type="whole" showInputMessage="1" showErrorMessage="1" errorTitle="Invalid input" error="Please enter a number greater than or equal to 1" sqref="B47" xr:uid="{994297EF-4CCC-4E87-B3E9-9505F1B835CC}">
      <formula1>1</formula1>
      <formula2>100</formula2>
    </dataValidation>
    <dataValidation type="whole" operator="greaterThanOrEqual" showInputMessage="1" showErrorMessage="1" errorTitle="Invalid input" error="Please enter a non-decimal number (an Integer) greater than or equal to 0" sqref="B51" xr:uid="{F86222CA-DFE4-4F1F-8D0B-67090342BAF6}">
      <formula1>0</formula1>
    </dataValidation>
    <dataValidation type="decimal" showInputMessage="1" showErrorMessage="1" errorTitle="Invalid input" error="Please enter a number greater than or equal to 0" sqref="B27 B37:B38 B20" xr:uid="{CFBD32F5-6DF5-4094-85CC-7E5ED573C111}">
      <formula1>0</formula1>
      <formula2>1</formula2>
    </dataValidation>
    <dataValidation type="decimal" operator="greaterThanOrEqual" allowBlank="1" showInputMessage="1" showErrorMessage="1" sqref="B16" xr:uid="{1E14F283-45C6-44D0-8E3A-32C922E018A2}">
      <formula1>0</formula1>
    </dataValidation>
    <dataValidation type="whole" operator="greaterThanOrEqual" allowBlank="1" showInputMessage="1" showErrorMessage="1" sqref="B17" xr:uid="{3B7054D4-B7B1-44F3-A8F1-1FBFC0D09B3D}">
      <formula1>0</formula1>
    </dataValidation>
    <dataValidation type="decimal" showInputMessage="1" showErrorMessage="1" errorTitle="Invalid input" error="Please enter a number between 18 to 60" sqref="B45:B47" xr:uid="{A648DE96-7E99-4FD7-8B80-D284BCFA4D4D}">
      <formula1>18</formula1>
      <formula2>60</formula2>
    </dataValidation>
    <dataValidation type="decimal" showInputMessage="1" showErrorMessage="1" errorTitle="Invalid input" error="Please enter a value greater than 0 and less than 20" sqref="B11" xr:uid="{9ABA9D4E-767A-458B-B163-47A03E25F2CC}">
      <formula1>0.0001</formula1>
      <formula2>10000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28970DB6-9A96-4C0E-8274-9C19E491A97C}">
          <x14:formula1>
            <xm:f>Sheet2!$A$11:$A$14</xm:f>
          </x14:formula1>
          <xm:sqref>B42</xm:sqref>
        </x14:dataValidation>
        <x14:dataValidation type="list" allowBlank="1" showInputMessage="1" showErrorMessage="1" xr:uid="{DE5F7164-5068-40B0-8C7A-910CF920C2DB}">
          <x14:formula1>
            <xm:f>Sheet2!$C$2:$C$8</xm:f>
          </x14:formula1>
          <xm:sqref>B5</xm:sqref>
        </x14:dataValidation>
        <x14:dataValidation type="list" allowBlank="1" showInputMessage="1" showErrorMessage="1" xr:uid="{4010CA89-41DC-4DC7-86A6-EB8CF2916B35}">
          <x14:formula1>
            <xm:f>Sheet2!$C$11:$C$12</xm:f>
          </x14:formula1>
          <xm:sqref>B24</xm:sqref>
        </x14:dataValidation>
        <x14:dataValidation type="list" allowBlank="1" showInputMessage="1" showErrorMessage="1" xr:uid="{3F756FAF-27DE-4170-82DD-0E24857F28B2}">
          <x14:formula1>
            <xm:f>Sheet2!$E$2:$E$4</xm:f>
          </x14:formula1>
          <xm:sqref>B49</xm:sqref>
        </x14:dataValidation>
        <x14:dataValidation type="list" allowBlank="1" showInputMessage="1" showErrorMessage="1" xr:uid="{527E3D0B-E4BF-4D6D-A188-1F5C81D2AFF3}">
          <x14:formula1>
            <xm:f>Sheet2!$G$11:$G$12</xm:f>
          </x14:formula1>
          <xm:sqref>B29 B35 B32</xm:sqref>
        </x14:dataValidation>
        <x14:dataValidation type="list" allowBlank="1" showInputMessage="1" showErrorMessage="1" xr:uid="{42A4B741-CE62-4E09-B28D-F52E3B901237}">
          <x14:formula1>
            <xm:f>Sheet2!$I$2:$I$6</xm:f>
          </x14:formula1>
          <xm:sqref>B13</xm:sqref>
        </x14:dataValidation>
        <x14:dataValidation type="list" allowBlank="1" showInputMessage="1" showErrorMessage="1" xr:uid="{15DDE062-3965-406C-94F6-937A24983B0A}">
          <x14:formula1>
            <xm:f>Sheet2!$K$2:$K$4</xm:f>
          </x14:formula1>
          <xm:sqref>B61</xm:sqref>
        </x14:dataValidation>
        <x14:dataValidation type="list" allowBlank="1" showInputMessage="1" showErrorMessage="1" xr:uid="{ADFAF94C-4252-473B-85F8-78B607C2064F}">
          <x14:formula1>
            <xm:f>Sheet2!$M$2:$M$3</xm:f>
          </x14:formula1>
          <xm:sqref>B62</xm:sqref>
        </x14:dataValidation>
        <x14:dataValidation type="list" allowBlank="1" showInputMessage="1" showErrorMessage="1" xr:uid="{743975F0-64CC-428E-9D4C-E8EC2C884DBB}">
          <x14:formula1>
            <xm:f>Sheet2!$K$11:$K$13</xm:f>
          </x14:formula1>
          <xm:sqref>B44:B47</xm:sqref>
        </x14:dataValidation>
        <x14:dataValidation type="list" allowBlank="1" showInputMessage="1" showErrorMessage="1" xr:uid="{63BC106B-3F83-43DA-82A9-7B0C168BCA95}">
          <x14:formula1>
            <xm:f>Sheet2!$E$11:$E$32</xm:f>
          </x14:formula1>
          <xm:sqref>B28 B34 B31</xm:sqref>
        </x14:dataValidation>
        <x14:dataValidation type="list" allowBlank="1" showInputMessage="1" showErrorMessage="1" xr:uid="{E0B61862-8601-498B-A916-537CE5C6F1B8}">
          <x14:formula1>
            <xm:f>Sheet2!$A$11:$A$15</xm:f>
          </x14:formula1>
          <xm:sqref>B26</xm:sqref>
        </x14:dataValidation>
        <x14:dataValidation type="list" allowBlank="1" showInputMessage="1" showErrorMessage="1" xr:uid="{C8E98DCF-3CA3-4877-B091-995F739A300A}">
          <x14:formula1>
            <xm:f>Sheet2!$AE$11:$AE$25</xm:f>
          </x14:formula1>
          <xm:sqref>B63</xm:sqref>
        </x14:dataValidation>
        <x14:dataValidation type="list" allowBlank="1" showInputMessage="1" showErrorMessage="1" xr:uid="{699DA693-9CE0-4E99-92BF-1C4CA07D4699}">
          <x14:formula1>
            <xm:f>Sheet2!$A$2:$A$6</xm:f>
          </x14:formula1>
          <xm:sqref>B14</xm:sqref>
        </x14:dataValidation>
        <x14:dataValidation type="list" allowBlank="1" showInputMessage="1" showErrorMessage="1" xr:uid="{341DB4CE-B710-4702-8F45-B6F21D5024CD}">
          <x14:formula1>
            <xm:f>Sheet2!$G$2:$G$7</xm:f>
          </x14:formula1>
          <xm:sqref>B40</xm:sqref>
        </x14:dataValidation>
        <x14:dataValidation type="list" allowBlank="1" showInputMessage="1" showErrorMessage="1" xr:uid="{B8084A4A-1A27-429A-8075-6F6E60D60AC6}">
          <x14:formula1>
            <xm:f>Sheet2!$I$13:$I$59</xm:f>
          </x14:formula1>
          <xm:sqref>B57</xm:sqref>
        </x14:dataValidation>
        <x14:dataValidation type="list" allowBlank="1" showInputMessage="1" showErrorMessage="1" xr:uid="{C9F7AB75-23A7-4BFA-8732-CE18C96DF158}">
          <x14:formula1>
            <xm:f>Sheet2!$Q$2:$Q$5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B4F4C-8CFC-4F81-B11D-BDD0A38A4E61}">
  <dimension ref="A1:C67"/>
  <sheetViews>
    <sheetView zoomScale="96" workbookViewId="0">
      <selection activeCell="B2" sqref="B2"/>
    </sheetView>
  </sheetViews>
  <sheetFormatPr defaultRowHeight="15" x14ac:dyDescent="0.25"/>
  <cols>
    <col min="1" max="1" width="32.5703125" bestFit="1" customWidth="1"/>
    <col min="2" max="2" width="25" customWidth="1"/>
    <col min="3" max="3" width="125.140625" style="2" bestFit="1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106</v>
      </c>
      <c r="C2" s="10" t="str">
        <f>Adult!C2</f>
        <v>- The name is displayed on the summary section</v>
      </c>
    </row>
    <row r="3" spans="1:3" x14ac:dyDescent="0.25">
      <c r="A3" t="s">
        <v>254</v>
      </c>
      <c r="B3" s="5">
        <v>1.04</v>
      </c>
      <c r="C3" s="10" t="str">
        <f>Adult!C3</f>
        <v>- Log(octanol-to-water partition coefficient)</v>
      </c>
    </row>
    <row r="4" spans="1:3" x14ac:dyDescent="0.25">
      <c r="A4" t="s">
        <v>255</v>
      </c>
      <c r="B4" s="5">
        <v>0</v>
      </c>
      <c r="C4" s="10" t="str">
        <f>Adult!C4</f>
        <v>- Log(vegetable oil-to-water partition coefficient). If this value is left at 0, the model calculates automatically</v>
      </c>
    </row>
    <row r="5" spans="1:3" x14ac:dyDescent="0.25">
      <c r="A5" t="s">
        <v>5</v>
      </c>
      <c r="B5" s="9" t="s">
        <v>6</v>
      </c>
      <c r="C5" s="2" t="str">
        <f>Adult!C5</f>
        <v>- Chemical property of the drug</v>
      </c>
    </row>
    <row r="6" spans="1:3" x14ac:dyDescent="0.25">
      <c r="A6" t="s">
        <v>26</v>
      </c>
      <c r="B6" s="5">
        <v>10.039999999999999</v>
      </c>
      <c r="C6" s="2" t="str">
        <f>Adult!C6</f>
        <v>For zwitterions - acidic pka in pKa1</v>
      </c>
    </row>
    <row r="7" spans="1:3" x14ac:dyDescent="0.25">
      <c r="A7" t="s">
        <v>27</v>
      </c>
      <c r="B7" s="5">
        <v>0</v>
      </c>
      <c r="C7" s="2" t="str">
        <f>Adult!C7</f>
        <v>For zwitterions or zwitterions(a,b,b) - basic pka in pKa2; for zwitterions(a,a,b) - acidic pka in pKa2 (pKa2 &gt; pKa1)</v>
      </c>
    </row>
    <row r="8" spans="1:3" x14ac:dyDescent="0.25">
      <c r="A8" t="s">
        <v>233</v>
      </c>
      <c r="B8" s="5">
        <v>0</v>
      </c>
      <c r="C8" s="2" t="str">
        <f>Adult!C8</f>
        <v>For zwitterions(a,a,b) or zwitterions(a,b,b) - basic pka in pKa3 (for (a,b,b) - pKa3 &gt; pKa2)</v>
      </c>
    </row>
    <row r="9" spans="1:3" x14ac:dyDescent="0.25">
      <c r="A9" t="s">
        <v>16</v>
      </c>
      <c r="B9" s="5">
        <v>99.8</v>
      </c>
      <c r="C9" s="10" t="str">
        <f>Adult!C9</f>
        <v>- Please enter the value in percentage</v>
      </c>
    </row>
    <row r="10" spans="1:3" x14ac:dyDescent="0.25">
      <c r="A10" t="s">
        <v>176</v>
      </c>
      <c r="B10" s="9" t="b">
        <v>1</v>
      </c>
      <c r="C10" s="10" t="s">
        <v>177</v>
      </c>
    </row>
    <row r="11" spans="1:3" x14ac:dyDescent="0.25">
      <c r="A11" t="s">
        <v>3</v>
      </c>
      <c r="B11" s="5">
        <v>0.5</v>
      </c>
      <c r="C11" s="2" t="str">
        <f>Adult!C10</f>
        <v>- Blood-to-plasma ratio</v>
      </c>
    </row>
    <row r="12" spans="1:3" x14ac:dyDescent="0.25">
      <c r="A12" t="s">
        <v>228</v>
      </c>
      <c r="B12" s="9" t="b">
        <v>1</v>
      </c>
      <c r="C12" s="10" t="s">
        <v>229</v>
      </c>
    </row>
    <row r="13" spans="1:3" x14ac:dyDescent="0.25">
      <c r="A13" t="s">
        <v>128</v>
      </c>
      <c r="B13" s="5">
        <v>446</v>
      </c>
      <c r="C13" s="2" t="str">
        <f>Adult!C11</f>
        <v>- Molecular weight (only required if any parameter units are in molarity)</v>
      </c>
    </row>
    <row r="14" spans="1:3" x14ac:dyDescent="0.25">
      <c r="A14" s="8" t="s">
        <v>66</v>
      </c>
      <c r="B14" s="8"/>
      <c r="C14" s="10"/>
    </row>
    <row r="15" spans="1:3" x14ac:dyDescent="0.25">
      <c r="A15" t="s">
        <v>19</v>
      </c>
      <c r="B15" s="9" t="s">
        <v>94</v>
      </c>
      <c r="C15" s="10" t="str">
        <f>Adult!C13</f>
        <v>- Route of administration</v>
      </c>
    </row>
    <row r="16" spans="1:3" x14ac:dyDescent="0.25">
      <c r="A16" t="s">
        <v>1</v>
      </c>
      <c r="B16" s="9" t="s">
        <v>2</v>
      </c>
      <c r="C16" s="10" t="str">
        <f>Adult!C14</f>
        <v>- Please ignore if route of administration is not 'Oral'</v>
      </c>
    </row>
    <row r="17" spans="1:3" x14ac:dyDescent="0.25">
      <c r="A17" t="s">
        <v>0</v>
      </c>
      <c r="B17" s="5">
        <v>0</v>
      </c>
      <c r="C17" s="10" t="str">
        <f>Adult!C15</f>
        <v>x10-6 (cm/s) for CACO2 &amp; MDCK, (1/h) for Ka (If 9.8e-6, enter 9.8) (Ignore if route is not 'Oral')</v>
      </c>
    </row>
    <row r="18" spans="1:3" x14ac:dyDescent="0.25">
      <c r="A18" t="s">
        <v>2</v>
      </c>
      <c r="B18" s="5">
        <v>99.2</v>
      </c>
      <c r="C18" s="10" t="str">
        <f>Adult!C16</f>
        <v>- Polar Surface Area(PSA)  (required if PSA absorption rate method is selected) (Ignore if route is not 'Oral')</v>
      </c>
    </row>
    <row r="19" spans="1:3" x14ac:dyDescent="0.25">
      <c r="A19" t="s">
        <v>15</v>
      </c>
      <c r="B19" s="5">
        <v>2</v>
      </c>
      <c r="C19" s="10" t="str">
        <f>Adult!C17</f>
        <v>- Hydrogen Bond Donors (HBD) (required if PSA absorption rate method is selected) (Ignore if route is not 'Oral')</v>
      </c>
    </row>
    <row r="20" spans="1:3" x14ac:dyDescent="0.25">
      <c r="A20" t="s">
        <v>309</v>
      </c>
      <c r="B20" s="9" t="s">
        <v>306</v>
      </c>
      <c r="C20" s="10" t="str">
        <f>Adult!C18</f>
        <v>- Release rate pattern (please ignore if the route is not intramscular or subcutaneous)</v>
      </c>
    </row>
    <row r="21" spans="1:3" x14ac:dyDescent="0.25">
      <c r="A21" t="s">
        <v>17</v>
      </c>
      <c r="B21" s="5">
        <v>6.9999999999999999E-4</v>
      </c>
      <c r="C21" s="10" t="str">
        <f>Adult!C19</f>
        <v>- If Route is Intramuscular or Subcutaneous, the rate value should be entered in 1/h for first order release &amp; mg/h for zero order release</v>
      </c>
    </row>
    <row r="22" spans="1:3" x14ac:dyDescent="0.25">
      <c r="A22" t="s">
        <v>314</v>
      </c>
      <c r="B22" s="5">
        <v>0</v>
      </c>
      <c r="C22" s="10" t="str">
        <f>Adult!C20</f>
        <v>- Please enter the second release fraction (&lt;1). Please ignore if there is only a single release pattern observed</v>
      </c>
    </row>
    <row r="23" spans="1:3" x14ac:dyDescent="0.25">
      <c r="A23" t="s">
        <v>315</v>
      </c>
      <c r="B23" s="5">
        <v>0</v>
      </c>
      <c r="C23" s="10" t="str">
        <f>Adult!C21</f>
        <v>- Please enter the second release rate (1/h, for first order release, mg/h for zero order release). Please ignore if there is only a single release pattern observed</v>
      </c>
    </row>
    <row r="24" spans="1:3" x14ac:dyDescent="0.25">
      <c r="A24" t="s">
        <v>113</v>
      </c>
      <c r="B24" s="5">
        <v>0</v>
      </c>
      <c r="C24" s="10" t="str">
        <f>Adult!C22</f>
        <v>- If Route is Infusion, the time of infusion in hours should be entered</v>
      </c>
    </row>
    <row r="25" spans="1:3" x14ac:dyDescent="0.25">
      <c r="A25" s="8" t="s">
        <v>67</v>
      </c>
      <c r="B25" s="8"/>
    </row>
    <row r="26" spans="1:3" x14ac:dyDescent="0.25">
      <c r="A26" t="s">
        <v>7</v>
      </c>
      <c r="B26" s="9" t="s">
        <v>28</v>
      </c>
      <c r="C26" s="10" t="str">
        <f>Adult!C24</f>
        <v>- Clearance type (apparent clearance or Intrinsic values are used in the model)</v>
      </c>
    </row>
    <row r="27" spans="1:3" x14ac:dyDescent="0.25">
      <c r="A27" s="3" t="s">
        <v>297</v>
      </c>
      <c r="B27" s="5">
        <v>0</v>
      </c>
      <c r="C27" s="10" t="str">
        <f>Adult!C25</f>
        <v>- Ignore this if 'Intrinsic' clearance type is selected (if ignored, please set the value to zero)</v>
      </c>
    </row>
    <row r="28" spans="1:3" x14ac:dyDescent="0.25">
      <c r="A28" s="3" t="s">
        <v>298</v>
      </c>
      <c r="B28" s="9" t="s">
        <v>78</v>
      </c>
      <c r="C28" s="10" t="str">
        <f>Adult!C26</f>
        <v>- Ignore this if 'Intrinsic' clearance type is selected (if ignored, please set the value to zero)</v>
      </c>
    </row>
    <row r="29" spans="1:3" x14ac:dyDescent="0.25">
      <c r="A29" t="s">
        <v>299</v>
      </c>
      <c r="B29" s="9" t="b">
        <v>1</v>
      </c>
      <c r="C29" s="10" t="s">
        <v>301</v>
      </c>
    </row>
    <row r="30" spans="1:3" x14ac:dyDescent="0.25">
      <c r="A30" t="s">
        <v>295</v>
      </c>
      <c r="B30" s="5">
        <v>1</v>
      </c>
      <c r="C30" s="10" t="str">
        <f>Adult!C27</f>
        <v>- If Fg value is known ,please enter here else leave this at 1. Ignore this if 'Intrinsic' clearance type is selected (if ignored, please set the value to zero)</v>
      </c>
    </row>
    <row r="31" spans="1:3" x14ac:dyDescent="0.25">
      <c r="A31" t="s">
        <v>72</v>
      </c>
      <c r="B31" s="9" t="s">
        <v>29</v>
      </c>
      <c r="C31" s="10" t="str">
        <f>Adult!C28</f>
        <v>- Ignore this if 'Apparent' clearance type is selected (if ignored, please set the value to zero)</v>
      </c>
    </row>
    <row r="32" spans="1:3" x14ac:dyDescent="0.25">
      <c r="A32" t="s">
        <v>73</v>
      </c>
      <c r="B32" s="9" t="s">
        <v>85</v>
      </c>
      <c r="C32" s="10" t="str">
        <f>Adult!C29</f>
        <v>- Ignore this if 'Apparent' clearance type is selected (if ignored, please set the value to zero)</v>
      </c>
    </row>
    <row r="33" spans="1:3" x14ac:dyDescent="0.25">
      <c r="A33" t="s">
        <v>74</v>
      </c>
      <c r="B33" s="5">
        <v>4.5</v>
      </c>
      <c r="C33" s="10" t="str">
        <f>Adult!C30</f>
        <v>- Ignore this if 'Apparent' clearance type is selected (if ignored, please set the value to zero)</v>
      </c>
    </row>
    <row r="34" spans="1:3" x14ac:dyDescent="0.25">
      <c r="A34" t="s">
        <v>75</v>
      </c>
      <c r="B34" s="9" t="s">
        <v>30</v>
      </c>
      <c r="C34" s="10" t="str">
        <f>Adult!C31</f>
        <v>- Ignore this if 'Apparent' clearance type is selected (if ignored, please set the value to zero)</v>
      </c>
    </row>
    <row r="35" spans="1:3" x14ac:dyDescent="0.25">
      <c r="A35" t="s">
        <v>76</v>
      </c>
      <c r="B35" s="9" t="s">
        <v>85</v>
      </c>
      <c r="C35" s="10" t="str">
        <f>Adult!C32</f>
        <v>- Ignore this if 'Apparent' clearance type is selected (if ignored, please set the value to zero)</v>
      </c>
    </row>
    <row r="36" spans="1:3" x14ac:dyDescent="0.25">
      <c r="A36" t="s">
        <v>77</v>
      </c>
      <c r="B36" s="5">
        <v>2.2000000000000002</v>
      </c>
      <c r="C36" s="10" t="str">
        <f>Adult!C33</f>
        <v>- Ignore this if 'Apparent' clearance type is selected (if ignored, please set the value to zero)</v>
      </c>
    </row>
    <row r="37" spans="1:3" x14ac:dyDescent="0.25">
      <c r="A37" t="s">
        <v>108</v>
      </c>
      <c r="B37" s="9" t="s">
        <v>101</v>
      </c>
      <c r="C37" s="10" t="str">
        <f>Adult!C34</f>
        <v>- Ignore this if 'Apparent' clearance type is selected (if ignored, please set the value to zero)</v>
      </c>
    </row>
    <row r="38" spans="1:3" x14ac:dyDescent="0.25">
      <c r="A38" t="s">
        <v>109</v>
      </c>
      <c r="B38" s="9" t="s">
        <v>85</v>
      </c>
      <c r="C38" s="10" t="str">
        <f>Adult!C35</f>
        <v>- Ignore this if 'Apparent' clearance type is selected (if ignored, please set the value to zero)</v>
      </c>
    </row>
    <row r="39" spans="1:3" x14ac:dyDescent="0.25">
      <c r="A39" t="s">
        <v>110</v>
      </c>
      <c r="B39" s="5">
        <v>0</v>
      </c>
      <c r="C39" s="10" t="str">
        <f>Adult!C36</f>
        <v>- Ignore this if 'Apparent' clearance type is selected (if ignored, please set the value to zero)</v>
      </c>
    </row>
    <row r="40" spans="1:3" x14ac:dyDescent="0.25">
      <c r="A40" t="s">
        <v>302</v>
      </c>
      <c r="B40" s="5">
        <v>0.69</v>
      </c>
      <c r="C40" s="10" t="str">
        <f>Adult!C37</f>
        <v>- Fraction unbound in intestinal microsomes (Ignore this if 'Apparent' clearance type is selected) (if ignored, please set the value to One)</v>
      </c>
    </row>
    <row r="41" spans="1:3" x14ac:dyDescent="0.25">
      <c r="A41" t="s">
        <v>303</v>
      </c>
      <c r="B41" s="5">
        <v>0.52</v>
      </c>
      <c r="C41" s="10" t="str">
        <f>Adult!C38</f>
        <v>- Fraction unbound in liver microsomes (Ignore this if 'Apparent' clearance type is selected)</v>
      </c>
    </row>
    <row r="42" spans="1:3" x14ac:dyDescent="0.25">
      <c r="A42" s="8" t="s">
        <v>68</v>
      </c>
      <c r="B42" s="8"/>
    </row>
    <row r="43" spans="1:3" x14ac:dyDescent="0.25">
      <c r="A43" t="s">
        <v>23</v>
      </c>
      <c r="B43" s="9" t="s">
        <v>104</v>
      </c>
      <c r="C43" s="2" t="str">
        <f>Adult!C40</f>
        <v>- Please select the volume of distribution method</v>
      </c>
    </row>
    <row r="44" spans="1:3" x14ac:dyDescent="0.25">
      <c r="A44" t="s">
        <v>18</v>
      </c>
      <c r="B44" s="5">
        <v>0</v>
      </c>
      <c r="C44" s="2" t="str">
        <f>Adult!C41</f>
        <v>- Renal clearance (if any)</v>
      </c>
    </row>
    <row r="45" spans="1:3" x14ac:dyDescent="0.25">
      <c r="A45" t="s">
        <v>31</v>
      </c>
      <c r="B45" s="9" t="s">
        <v>78</v>
      </c>
      <c r="C45" s="2" t="str">
        <f>Adult!C42</f>
        <v>- Renal clearance units</v>
      </c>
    </row>
    <row r="46" spans="1:3" x14ac:dyDescent="0.25">
      <c r="A46" t="s">
        <v>178</v>
      </c>
      <c r="B46" s="9" t="b">
        <v>1</v>
      </c>
      <c r="C46" s="10" t="s">
        <v>179</v>
      </c>
    </row>
    <row r="47" spans="1:3" x14ac:dyDescent="0.25">
      <c r="A47" s="8" t="s">
        <v>69</v>
      </c>
      <c r="B47" s="8"/>
    </row>
    <row r="48" spans="1:3" x14ac:dyDescent="0.25">
      <c r="A48" t="s">
        <v>20</v>
      </c>
      <c r="B48" s="9" t="s">
        <v>93</v>
      </c>
      <c r="C48" s="2" t="str">
        <f>Adult!C44</f>
        <v>- Please choose the sex of the population that should be simulated (if 'Both' is selected, male and female are simulated at 50:50 ratio)</v>
      </c>
    </row>
    <row r="49" spans="1:3" x14ac:dyDescent="0.25">
      <c r="A49" t="s">
        <v>116</v>
      </c>
      <c r="B49" s="5">
        <v>2</v>
      </c>
      <c r="C49" s="10" t="s">
        <v>118</v>
      </c>
    </row>
    <row r="50" spans="1:3" x14ac:dyDescent="0.25">
      <c r="A50" t="s">
        <v>117</v>
      </c>
      <c r="B50" s="5">
        <v>3</v>
      </c>
      <c r="C50" s="10" t="s">
        <v>119</v>
      </c>
    </row>
    <row r="51" spans="1:3" x14ac:dyDescent="0.25">
      <c r="A51" t="s">
        <v>64</v>
      </c>
      <c r="B51" s="5">
        <v>100</v>
      </c>
      <c r="C51" s="2" t="str">
        <f>Adult!C47</f>
        <v>- Please enter the number of virtual individuals to simulate (max - 100)</v>
      </c>
    </row>
    <row r="52" spans="1:3" x14ac:dyDescent="0.25">
      <c r="A52" t="s">
        <v>8</v>
      </c>
      <c r="B52" s="5">
        <v>30</v>
      </c>
      <c r="C52" s="2" t="str">
        <f>Adult!C48</f>
        <v>- Please enter the dose</v>
      </c>
    </row>
    <row r="53" spans="1:3" x14ac:dyDescent="0.25">
      <c r="A53" t="s">
        <v>71</v>
      </c>
      <c r="B53" s="9" t="s">
        <v>12</v>
      </c>
      <c r="C53" s="2" t="str">
        <f>Adult!C49</f>
        <v>- Please enter the dose units from the given selection</v>
      </c>
    </row>
    <row r="54" spans="1:3" x14ac:dyDescent="0.25">
      <c r="A54" t="s">
        <v>10</v>
      </c>
      <c r="B54" s="5">
        <v>0</v>
      </c>
      <c r="C54" s="2" t="str">
        <f>Adult!C50</f>
        <v>- Please enter the dose interval between subsequent doses (if any)</v>
      </c>
    </row>
    <row r="55" spans="1:3" x14ac:dyDescent="0.25">
      <c r="A55" t="s">
        <v>11</v>
      </c>
      <c r="B55" s="5">
        <v>0</v>
      </c>
      <c r="C55" s="2" t="str">
        <f>Adult!C51</f>
        <v>- Please enter the number of subsequent doses following the initial dose at t=0</v>
      </c>
    </row>
    <row r="56" spans="1:3" x14ac:dyDescent="0.25">
      <c r="A56" t="s">
        <v>9</v>
      </c>
      <c r="B56" s="8">
        <f>B54*B55</f>
        <v>0</v>
      </c>
      <c r="C56" s="2" t="str">
        <f>Adult!C52</f>
        <v>- The end time of the dosing is calculated automatically</v>
      </c>
    </row>
    <row r="57" spans="1:3" x14ac:dyDescent="0.25">
      <c r="A57" t="s">
        <v>21</v>
      </c>
      <c r="B57" s="5">
        <v>168</v>
      </c>
      <c r="C57" s="2" t="str">
        <f>Adult!C53</f>
        <v>- Please enter the total simulation time (should be greater than the end time)</v>
      </c>
    </row>
    <row r="58" spans="1:3" x14ac:dyDescent="0.25">
      <c r="A58" s="8" t="s">
        <v>70</v>
      </c>
      <c r="B58" s="8"/>
    </row>
    <row r="59" spans="1:3" x14ac:dyDescent="0.25">
      <c r="A59" t="s">
        <v>288</v>
      </c>
      <c r="B59" s="5">
        <v>0</v>
      </c>
      <c r="C59" s="2" t="str">
        <f>Adult!C55</f>
        <v>- Please enter the lag time in hours (if any). This would shift the plasma and tissue concentrations by the given value (optional)</v>
      </c>
    </row>
    <row r="60" spans="1:3" x14ac:dyDescent="0.25">
      <c r="A60" t="s">
        <v>22</v>
      </c>
      <c r="B60" s="5">
        <v>0.66400000000000003</v>
      </c>
      <c r="C60" s="2" t="str">
        <f>Adult!C56</f>
        <v>- Please enter the target concentration (if any). This would draw a red dotted line on the lead plot (optional)</v>
      </c>
    </row>
    <row r="61" spans="1:3" x14ac:dyDescent="0.25">
      <c r="A61" t="s">
        <v>25</v>
      </c>
      <c r="B61" s="9">
        <v>2017</v>
      </c>
      <c r="C61" s="2" t="str">
        <f>Adult!C57</f>
        <v>- Please enter the year of the observed data to choose the appropriate population (optional)</v>
      </c>
    </row>
    <row r="62" spans="1:3" x14ac:dyDescent="0.25">
      <c r="A62" t="s">
        <v>86</v>
      </c>
      <c r="B62" s="5">
        <v>1.5</v>
      </c>
      <c r="C62" s="10" t="str">
        <f>Adult!C58</f>
        <v>- Optional. Please enter a factor to adjust the rate of absorption</v>
      </c>
    </row>
    <row r="63" spans="1:3" x14ac:dyDescent="0.25">
      <c r="A63" t="s">
        <v>4</v>
      </c>
      <c r="B63" s="5">
        <v>4</v>
      </c>
      <c r="C63" s="10" t="str">
        <f>Adult!C59</f>
        <v>- Optional. Please enter a factor to adjust the clearance rate</v>
      </c>
    </row>
    <row r="64" spans="1:3" x14ac:dyDescent="0.25">
      <c r="A64" t="s">
        <v>24</v>
      </c>
      <c r="B64" s="5">
        <v>1</v>
      </c>
      <c r="C64" s="10" t="str">
        <f>Adult!C60</f>
        <v>- Optional. Please enter a factor to adjust the tissue-to-plasma ratios and volume of distribution</v>
      </c>
    </row>
    <row r="65" spans="1:3" x14ac:dyDescent="0.25">
      <c r="A65" t="s">
        <v>87</v>
      </c>
      <c r="B65" s="9" t="s">
        <v>98</v>
      </c>
      <c r="C65" s="10" t="str">
        <f>Adult!C61</f>
        <v>- Please choose the units of time for your simulation from the selection</v>
      </c>
    </row>
    <row r="66" spans="1:3" x14ac:dyDescent="0.25">
      <c r="A66" t="s">
        <v>88</v>
      </c>
      <c r="B66" s="9" t="s">
        <v>90</v>
      </c>
      <c r="C66" s="10" t="str">
        <f>Adult!C62</f>
        <v>- Please select the concentration units (this would reflect in the plots)</v>
      </c>
    </row>
    <row r="67" spans="1:3" x14ac:dyDescent="0.25">
      <c r="A67" t="s">
        <v>252</v>
      </c>
      <c r="B67" s="9" t="s">
        <v>287</v>
      </c>
      <c r="C67" s="10" t="s">
        <v>251</v>
      </c>
    </row>
  </sheetData>
  <sheetProtection algorithmName="SHA-512" hashValue="3lpHhl8ZD/CsnDztpRXZmB1C12Ucusg+a+UwaOhGcws14VRsoph/7ldvwcl9k6hkJmDPFasnclYyZsWyW/4cQA==" saltValue="dNuL6MYgMWgUEmo7ucry+Q==" spinCount="100000" sheet="1" selectLockedCells="1"/>
  <dataValidations count="15">
    <dataValidation type="decimal" showInputMessage="1" showErrorMessage="1" errorTitle="Invalid input" error="Please enter a number between 2 to 18" sqref="B49:B50" xr:uid="{47913F98-0FE7-467E-A03F-35143C641851}">
      <formula1>2</formula1>
      <formula2>18</formula2>
    </dataValidation>
    <dataValidation type="whole" operator="greaterThanOrEqual" allowBlank="1" showInputMessage="1" showErrorMessage="1" sqref="B19" xr:uid="{6039AEDB-81E9-44D0-9320-7B8910B74B2B}">
      <formula1>0</formula1>
    </dataValidation>
    <dataValidation type="decimal" operator="greaterThanOrEqual" allowBlank="1" showInputMessage="1" showErrorMessage="1" sqref="B18" xr:uid="{C61C2245-6D92-4780-A5FF-7BE5B1B90587}">
      <formula1>0</formula1>
    </dataValidation>
    <dataValidation type="decimal" showInputMessage="1" showErrorMessage="1" errorTitle="Invalid input" error="Please enter a number greater than or equal to 0" sqref="B30 B40:B41 B22" xr:uid="{790FD8B3-1BB1-47E8-A4AA-693788967AE9}">
      <formula1>0</formula1>
      <formula2>1</formula2>
    </dataValidation>
    <dataValidation type="whole" operator="greaterThanOrEqual" showInputMessage="1" showErrorMessage="1" errorTitle="Invalid input" error="Please enter a non-decimal number (an Integer) greater than or equal to 0" sqref="B55" xr:uid="{C959E5EC-96CF-4936-BD3C-EF0F3C08641D}">
      <formula1>0</formula1>
    </dataValidation>
    <dataValidation type="whole" showInputMessage="1" showErrorMessage="1" errorTitle="Invalid input" error="Please enter a number greater than or equal to 1" sqref="B51" xr:uid="{59BBC03B-3DB2-4795-BF25-1657495E2D8A}">
      <formula1>1</formula1>
      <formula2>100</formula2>
    </dataValidation>
    <dataValidation type="decimal" operator="greaterThanOrEqual" allowBlank="1" showInputMessage="1" showErrorMessage="1" errorTitle="Invalid input" error="Please enter a number greater than or equal to 0" sqref="B27" xr:uid="{E3716153-F83B-482A-8803-0F2E387D968A}">
      <formula1>0</formula1>
    </dataValidation>
    <dataValidation type="decimal" operator="greaterThanOrEqual" showInputMessage="1" showErrorMessage="1" errorTitle="Invalid input" error="Please enter a number greater than or equal to 0" sqref="B33 B44 B39 B59:B60 B52 B54 B57 B36 B62:B64 B21 B23:B24" xr:uid="{11B47332-EDBD-45C7-9EB5-FA7FA0C96768}">
      <formula1>0</formula1>
    </dataValidation>
    <dataValidation type="decimal" operator="greaterThanOrEqual" showInputMessage="1" showErrorMessage="1" errorTitle="Invalid input" error="Please enter a value greater than or equal to 0" sqref="B17" xr:uid="{13A0EA61-2A31-484C-A7A2-6EA886B9E482}">
      <formula1>0</formula1>
    </dataValidation>
    <dataValidation type="decimal" showInputMessage="1" showErrorMessage="1" errorTitle="Invalid input" error="Please enter a value greater than 0 and less than 20" sqref="B11" xr:uid="{E383AAB3-CA05-4C2C-B885-1B5D51E347AD}">
      <formula1>0.0001</formula1>
      <formula2>20</formula2>
    </dataValidation>
    <dataValidation type="decimal" showInputMessage="1" showErrorMessage="1" errorTitle="Invalid input" error="Please enter a value between 0 and 100" sqref="B9" xr:uid="{E3636CEC-7B96-45E2-8AD7-FC1AD5B9B79E}">
      <formula1>0</formula1>
      <formula2>100</formula2>
    </dataValidation>
    <dataValidation type="decimal" showInputMessage="1" showErrorMessage="1" error="Please enter a value between 0 and 10" sqref="B3:B4" xr:uid="{38100CF2-33D8-4332-937F-D819AE1447EB}">
      <formula1>-10</formula1>
      <formula2>50</formula2>
    </dataValidation>
    <dataValidation type="decimal" showInputMessage="1" showErrorMessage="1" errorTitle="Invalid input" error="Please enter a value between 0 and 14" sqref="B6:B8" xr:uid="{8C62730D-DFB5-4FAC-9743-CC4E147BAA4A}">
      <formula1>0</formula1>
      <formula2>30</formula2>
    </dataValidation>
    <dataValidation type="decimal" showInputMessage="1" showErrorMessage="1" errorTitle="Invalid input" error="Please enter a value greater than 0 and less than 20" sqref="B13" xr:uid="{B2452F28-C9F2-4CD6-8946-F6575D699B1A}">
      <formula1>0.0001</formula1>
      <formula2>10000</formula2>
    </dataValidation>
    <dataValidation type="decimal" showInputMessage="1" showErrorMessage="1" errorTitle="Invalid input" error="Please enter a number between 18 to 60" sqref="B51" xr:uid="{A13B83A9-8392-44E7-826C-C46B1DEE774E}">
      <formula1>18</formula1>
      <formula2>60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08A22567-BC5F-413B-BBC8-58B0BF7D65E3}">
          <x14:formula1>
            <xm:f>Sheet2!$E$11:$E$32</xm:f>
          </x14:formula1>
          <xm:sqref>B31 B37 B34</xm:sqref>
        </x14:dataValidation>
        <x14:dataValidation type="list" allowBlank="1" showInputMessage="1" showErrorMessage="1" xr:uid="{09DFB53C-94EF-4AB0-8407-201B970B3BFD}">
          <x14:formula1>
            <xm:f>Sheet2!$K$11:$K$13</xm:f>
          </x14:formula1>
          <xm:sqref>B48:B51</xm:sqref>
        </x14:dataValidation>
        <x14:dataValidation type="list" allowBlank="1" showInputMessage="1" showErrorMessage="1" xr:uid="{DA70C037-D83B-4840-88BE-4F4876D33360}">
          <x14:formula1>
            <xm:f>Sheet2!$M$2:$M$3</xm:f>
          </x14:formula1>
          <xm:sqref>B66</xm:sqref>
        </x14:dataValidation>
        <x14:dataValidation type="list" allowBlank="1" showInputMessage="1" showErrorMessage="1" xr:uid="{77258524-8A90-4443-996C-023127D2DF33}">
          <x14:formula1>
            <xm:f>Sheet2!$K$2:$K$4</xm:f>
          </x14:formula1>
          <xm:sqref>B65</xm:sqref>
        </x14:dataValidation>
        <x14:dataValidation type="list" allowBlank="1" showInputMessage="1" showErrorMessage="1" xr:uid="{AABB5C95-1134-4CAC-80CF-1DBD79FAEEC6}">
          <x14:formula1>
            <xm:f>Sheet2!$I$2:$I$6</xm:f>
          </x14:formula1>
          <xm:sqref>B15</xm:sqref>
        </x14:dataValidation>
        <x14:dataValidation type="list" allowBlank="1" showInputMessage="1" showErrorMessage="1" xr:uid="{B5A55E9E-B8C9-4FB7-BB5A-7D452E7C3C76}">
          <x14:formula1>
            <xm:f>Sheet2!$G$11:$G$12</xm:f>
          </x14:formula1>
          <xm:sqref>B32 B38 B35</xm:sqref>
        </x14:dataValidation>
        <x14:dataValidation type="list" allowBlank="1" showInputMessage="1" showErrorMessage="1" xr:uid="{6AC57B47-BA61-45A0-B376-14F601B9ABDA}">
          <x14:formula1>
            <xm:f>Sheet2!$E$2:$E$4</xm:f>
          </x14:formula1>
          <xm:sqref>B53</xm:sqref>
        </x14:dataValidation>
        <x14:dataValidation type="list" allowBlank="1" showInputMessage="1" showErrorMessage="1" xr:uid="{86004268-BE59-49F3-A0C1-2E3560F04ADF}">
          <x14:formula1>
            <xm:f>Sheet2!$C$11:$C$12</xm:f>
          </x14:formula1>
          <xm:sqref>B26</xm:sqref>
        </x14:dataValidation>
        <x14:dataValidation type="list" allowBlank="1" showInputMessage="1" showErrorMessage="1" xr:uid="{327B4C8F-3539-4AD2-B849-571549219724}">
          <x14:formula1>
            <xm:f>Sheet2!$O$2:$O$3</xm:f>
          </x14:formula1>
          <xm:sqref>B10 B29 B46 B12</xm:sqref>
        </x14:dataValidation>
        <x14:dataValidation type="list" allowBlank="1" showInputMessage="1" showErrorMessage="1" xr:uid="{ECB78563-1FD9-4961-9BA4-DDD46D534181}">
          <x14:formula1>
            <xm:f>Sheet2!$A$11:$A$15</xm:f>
          </x14:formula1>
          <xm:sqref>B28 B45</xm:sqref>
        </x14:dataValidation>
        <x14:dataValidation type="list" allowBlank="1" showInputMessage="1" showErrorMessage="1" xr:uid="{260451C4-E7F2-432A-AA2E-355261E361B9}">
          <x14:formula1>
            <xm:f>Sheet2!$C$2:$C$8</xm:f>
          </x14:formula1>
          <xm:sqref>B5</xm:sqref>
        </x14:dataValidation>
        <x14:dataValidation type="list" allowBlank="1" showInputMessage="1" showErrorMessage="1" xr:uid="{A2008689-1B82-42D0-A0D5-EE55916EBF1E}">
          <x14:formula1>
            <xm:f>Sheet2!$AE$11:$AE$25</xm:f>
          </x14:formula1>
          <xm:sqref>B67</xm:sqref>
        </x14:dataValidation>
        <x14:dataValidation type="list" allowBlank="1" showInputMessage="1" showErrorMessage="1" xr:uid="{4A430571-D24D-468E-AE6E-03BE131DF499}">
          <x14:formula1>
            <xm:f>Sheet2!$A$2:$A$6</xm:f>
          </x14:formula1>
          <xm:sqref>B16</xm:sqref>
        </x14:dataValidation>
        <x14:dataValidation type="list" allowBlank="1" showInputMessage="1" showErrorMessage="1" xr:uid="{CA09261D-2AF8-42F3-93F9-865B00D654C6}">
          <x14:formula1>
            <xm:f>Sheet2!$G$2:$G$7</xm:f>
          </x14:formula1>
          <xm:sqref>B43</xm:sqref>
        </x14:dataValidation>
        <x14:dataValidation type="list" allowBlank="1" showInputMessage="1" showErrorMessage="1" xr:uid="{EAD7D720-E01D-49E0-BD8C-756714E69B7D}">
          <x14:formula1>
            <xm:f>Sheet2!$I$13:$I$59</xm:f>
          </x14:formula1>
          <xm:sqref>B61</xm:sqref>
        </x14:dataValidation>
        <x14:dataValidation type="list" allowBlank="1" showInputMessage="1" showErrorMessage="1" xr:uid="{B37BF201-C85F-4BFD-9FCA-83A2CE29D3E8}">
          <x14:formula1>
            <xm:f>Sheet2!$Q$2:$Q$5</xm:f>
          </x14:formula1>
          <xm:sqref>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6D66-BC4B-4F52-8B7E-BA6050FA1E27}">
  <dimension ref="A1:C99"/>
  <sheetViews>
    <sheetView zoomScale="96" workbookViewId="0">
      <selection activeCell="B86" sqref="B86"/>
    </sheetView>
  </sheetViews>
  <sheetFormatPr defaultRowHeight="15" x14ac:dyDescent="0.25"/>
  <cols>
    <col min="1" max="1" width="32.5703125" bestFit="1" customWidth="1"/>
    <col min="2" max="2" width="25" customWidth="1"/>
    <col min="3" max="3" width="125.140625" style="2" bestFit="1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180</v>
      </c>
      <c r="C2" s="10" t="s">
        <v>115</v>
      </c>
    </row>
    <row r="3" spans="1:3" x14ac:dyDescent="0.25">
      <c r="A3" t="s">
        <v>254</v>
      </c>
      <c r="B3" s="5">
        <v>4.8600000000000003</v>
      </c>
      <c r="C3" s="10" t="str">
        <f>Adult!C3</f>
        <v>- Log(octanol-to-water partition coefficient)</v>
      </c>
    </row>
    <row r="4" spans="1:3" x14ac:dyDescent="0.25">
      <c r="A4" t="s">
        <v>255</v>
      </c>
      <c r="B4" s="5">
        <v>0</v>
      </c>
      <c r="C4" s="10" t="str">
        <f>Adult!C4</f>
        <v>- Log(vegetable oil-to-water partition coefficient). If this value is left at 0, the model calculates automatically</v>
      </c>
    </row>
    <row r="5" spans="1:3" x14ac:dyDescent="0.25">
      <c r="A5" t="s">
        <v>5</v>
      </c>
      <c r="B5" s="9" t="s">
        <v>6</v>
      </c>
      <c r="C5" s="2" t="str">
        <f>Adult!C5</f>
        <v>- Chemical property of the drug</v>
      </c>
    </row>
    <row r="6" spans="1:3" x14ac:dyDescent="0.25">
      <c r="A6" t="s">
        <v>26</v>
      </c>
      <c r="B6" s="5">
        <v>10.039999999999999</v>
      </c>
      <c r="C6" s="2" t="str">
        <f>Adult!C6</f>
        <v>For zwitterions - acidic pka in pKa1</v>
      </c>
    </row>
    <row r="7" spans="1:3" x14ac:dyDescent="0.25">
      <c r="A7" t="s">
        <v>27</v>
      </c>
      <c r="B7" s="5">
        <v>0</v>
      </c>
      <c r="C7" s="2" t="str">
        <f>Adult!C7</f>
        <v>For zwitterions or zwitterions(a,b,b) - basic pka in pKa2; for zwitterions(a,a,b) - acidic pka in pKa2 (pKa2 &gt; pKa1)</v>
      </c>
    </row>
    <row r="8" spans="1:3" x14ac:dyDescent="0.25">
      <c r="A8" t="s">
        <v>233</v>
      </c>
      <c r="B8" s="5">
        <v>0</v>
      </c>
      <c r="C8" s="2" t="str">
        <f>Adult!C8</f>
        <v>For zwitterions(a,a,b) or zwitterions(a,b,b) - basic pka in pKa3 (for (a,b,b) - pKa3 &gt; pKa2)</v>
      </c>
    </row>
    <row r="9" spans="1:3" x14ac:dyDescent="0.25">
      <c r="A9" t="s">
        <v>16</v>
      </c>
      <c r="B9" s="5">
        <v>99.7</v>
      </c>
      <c r="C9" s="10" t="str">
        <f>Adult!C9</f>
        <v>- Please enter the value in percentage</v>
      </c>
    </row>
    <row r="10" spans="1:3" x14ac:dyDescent="0.25">
      <c r="A10" t="s">
        <v>3</v>
      </c>
      <c r="B10" s="5">
        <v>0.67</v>
      </c>
      <c r="C10" s="10" t="str">
        <f>Adult!C10</f>
        <v>- Blood-to-plasma ratio</v>
      </c>
    </row>
    <row r="11" spans="1:3" x14ac:dyDescent="0.25">
      <c r="A11" t="s">
        <v>128</v>
      </c>
      <c r="B11" s="5">
        <v>366.42</v>
      </c>
      <c r="C11" s="2" t="str">
        <f>Adult!C11</f>
        <v>- Molecular weight (only required if any parameter units are in molarity)</v>
      </c>
    </row>
    <row r="12" spans="1:3" x14ac:dyDescent="0.25">
      <c r="A12" s="8" t="s">
        <v>66</v>
      </c>
      <c r="B12" s="8"/>
    </row>
    <row r="13" spans="1:3" x14ac:dyDescent="0.25">
      <c r="A13" t="s">
        <v>19</v>
      </c>
      <c r="B13" s="9" t="s">
        <v>94</v>
      </c>
      <c r="C13" s="10" t="str">
        <f>Adult!C13</f>
        <v>- Route of administration</v>
      </c>
    </row>
    <row r="14" spans="1:3" x14ac:dyDescent="0.25">
      <c r="A14" t="s">
        <v>1</v>
      </c>
      <c r="B14" s="9" t="s">
        <v>2</v>
      </c>
      <c r="C14" s="10" t="str">
        <f>Adult!C14</f>
        <v>- Please ignore if route of administration is not 'Oral'</v>
      </c>
    </row>
    <row r="15" spans="1:3" x14ac:dyDescent="0.25">
      <c r="A15" t="s">
        <v>0</v>
      </c>
      <c r="B15" s="5">
        <v>0</v>
      </c>
      <c r="C15" s="10" t="str">
        <f>Adult!C15</f>
        <v>x10-6 (cm/s) for CACO2 &amp; MDCK, (1/h) for Ka (If 9.8e-6, enter 9.8) (Ignore if route is not 'Oral')</v>
      </c>
    </row>
    <row r="16" spans="1:3" x14ac:dyDescent="0.25">
      <c r="A16" t="s">
        <v>2</v>
      </c>
      <c r="B16" s="5">
        <v>97.42</v>
      </c>
      <c r="C16" s="10" t="str">
        <f>Adult!C16</f>
        <v>- Polar Surface Area(PSA)  (required if PSA absorption rate method is selected) (Ignore if route is not 'Oral')</v>
      </c>
    </row>
    <row r="17" spans="1:3" x14ac:dyDescent="0.25">
      <c r="A17" t="s">
        <v>15</v>
      </c>
      <c r="B17" s="5">
        <v>2</v>
      </c>
      <c r="C17" s="10" t="str">
        <f>Adult!C17</f>
        <v>- Hydrogen Bond Donors (HBD) (required if PSA absorption rate method is selected) (Ignore if route is not 'Oral')</v>
      </c>
    </row>
    <row r="18" spans="1:3" x14ac:dyDescent="0.25">
      <c r="A18" t="s">
        <v>17</v>
      </c>
      <c r="B18" s="5">
        <v>6.9999999999999999E-4</v>
      </c>
      <c r="C18" s="10" t="str">
        <f>Adult!C19</f>
        <v>- If Route is Intramuscular or Subcutaneous, the rate value should be entered in 1/h for first order release &amp; mg/h for zero order release</v>
      </c>
    </row>
    <row r="19" spans="1:3" x14ac:dyDescent="0.25">
      <c r="A19" t="s">
        <v>113</v>
      </c>
      <c r="B19" s="5">
        <v>0</v>
      </c>
      <c r="C19" s="10" t="str">
        <f>Adult!C22</f>
        <v>- If Route is Infusion, the time of infusion in hours should be entered</v>
      </c>
    </row>
    <row r="20" spans="1:3" x14ac:dyDescent="0.25">
      <c r="A20" s="8" t="s">
        <v>67</v>
      </c>
      <c r="B20" s="8"/>
    </row>
    <row r="21" spans="1:3" x14ac:dyDescent="0.25">
      <c r="A21" t="s">
        <v>7</v>
      </c>
      <c r="B21" s="9" t="s">
        <v>28</v>
      </c>
      <c r="C21" s="2" t="str">
        <f>Adult!C24</f>
        <v>- Clearance type (apparent clearance or Intrinsic values are used in the model)</v>
      </c>
    </row>
    <row r="22" spans="1:3" x14ac:dyDescent="0.25">
      <c r="A22" t="s">
        <v>300</v>
      </c>
      <c r="B22" s="9" t="s">
        <v>13</v>
      </c>
      <c r="C22" s="10" t="s">
        <v>129</v>
      </c>
    </row>
    <row r="23" spans="1:3" x14ac:dyDescent="0.25">
      <c r="A23" s="3" t="s">
        <v>297</v>
      </c>
      <c r="B23" s="5">
        <v>0</v>
      </c>
      <c r="C23" s="10" t="str">
        <f>Adult!C25</f>
        <v>- Ignore this if 'Intrinsic' clearance type is selected (if ignored, please set the value to zero)</v>
      </c>
    </row>
    <row r="24" spans="1:3" x14ac:dyDescent="0.25">
      <c r="A24" s="3" t="s">
        <v>298</v>
      </c>
      <c r="B24" s="9" t="s">
        <v>78</v>
      </c>
      <c r="C24" s="10" t="str">
        <f>Adult!C26</f>
        <v>- Ignore this if 'Intrinsic' clearance type is selected (if ignored, please set the value to zero)</v>
      </c>
    </row>
    <row r="25" spans="1:3" x14ac:dyDescent="0.25">
      <c r="A25" t="s">
        <v>295</v>
      </c>
      <c r="B25" s="5">
        <v>1</v>
      </c>
      <c r="C25" s="10" t="str">
        <f>Adult!C27</f>
        <v>- If Fg value is known ,please enter here else leave this at 1. Ignore this if 'Intrinsic' clearance type is selected (if ignored, please set the value to zero)</v>
      </c>
    </row>
    <row r="26" spans="1:3" x14ac:dyDescent="0.25">
      <c r="A26" t="s">
        <v>72</v>
      </c>
      <c r="B26" s="9" t="s">
        <v>13</v>
      </c>
      <c r="C26" s="10" t="str">
        <f>Adult!C28</f>
        <v>- Ignore this if 'Apparent' clearance type is selected (if ignored, please set the value to zero)</v>
      </c>
    </row>
    <row r="27" spans="1:3" x14ac:dyDescent="0.25">
      <c r="A27" t="s">
        <v>73</v>
      </c>
      <c r="B27" s="9" t="s">
        <v>83</v>
      </c>
      <c r="C27" s="10" t="str">
        <f>Adult!C29</f>
        <v>- Ignore this if 'Apparent' clearance type is selected (if ignored, please set the value to zero)</v>
      </c>
    </row>
    <row r="28" spans="1:3" x14ac:dyDescent="0.25">
      <c r="A28" t="s">
        <v>74</v>
      </c>
      <c r="B28" s="5">
        <v>2.04</v>
      </c>
      <c r="C28" s="10" t="str">
        <f>Adult!C30</f>
        <v>- Ignore this if 'Apparent' clearance type is selected (if ignored, please set the value to zero)</v>
      </c>
    </row>
    <row r="29" spans="1:3" x14ac:dyDescent="0.25">
      <c r="A29" t="s">
        <v>75</v>
      </c>
      <c r="B29" s="9" t="s">
        <v>181</v>
      </c>
      <c r="C29" s="10" t="str">
        <f>Adult!C31</f>
        <v>- Ignore this if 'Apparent' clearance type is selected (if ignored, please set the value to zero)</v>
      </c>
    </row>
    <row r="30" spans="1:3" x14ac:dyDescent="0.25">
      <c r="A30" t="s">
        <v>76</v>
      </c>
      <c r="B30" s="9" t="s">
        <v>85</v>
      </c>
      <c r="C30" s="10" t="str">
        <f>Adult!C32</f>
        <v>- Ignore this if 'Apparent' clearance type is selected (if ignored, please set the value to zero)</v>
      </c>
    </row>
    <row r="31" spans="1:3" x14ac:dyDescent="0.25">
      <c r="A31" t="s">
        <v>77</v>
      </c>
      <c r="B31" s="5">
        <v>93.2</v>
      </c>
      <c r="C31" s="10" t="str">
        <f>Adult!C33</f>
        <v>- Ignore this if 'Apparent' clearance type is selected (if ignored, please set the value to zero)</v>
      </c>
    </row>
    <row r="32" spans="1:3" x14ac:dyDescent="0.25">
      <c r="A32" t="s">
        <v>108</v>
      </c>
      <c r="B32" s="9" t="s">
        <v>101</v>
      </c>
      <c r="C32" s="10" t="str">
        <f>Adult!C34</f>
        <v>- Ignore this if 'Apparent' clearance type is selected (if ignored, please set the value to zero)</v>
      </c>
    </row>
    <row r="33" spans="1:3" x14ac:dyDescent="0.25">
      <c r="A33" t="s">
        <v>109</v>
      </c>
      <c r="B33" s="9" t="s">
        <v>85</v>
      </c>
      <c r="C33" s="10" t="str">
        <f>Adult!C35</f>
        <v>- Ignore this if 'Apparent' clearance type is selected (if ignored, please set the value to zero)</v>
      </c>
    </row>
    <row r="34" spans="1:3" x14ac:dyDescent="0.25">
      <c r="A34" t="s">
        <v>110</v>
      </c>
      <c r="B34" s="5">
        <v>0</v>
      </c>
      <c r="C34" s="10" t="str">
        <f>Adult!C36</f>
        <v>- Ignore this if 'Apparent' clearance type is selected (if ignored, please set the value to zero)</v>
      </c>
    </row>
    <row r="35" spans="1:3" x14ac:dyDescent="0.25">
      <c r="A35" t="s">
        <v>302</v>
      </c>
      <c r="B35" s="5">
        <v>1</v>
      </c>
      <c r="C35" s="10" t="str">
        <f>Adult!C37</f>
        <v>- Fraction unbound in intestinal microsomes (Ignore this if 'Apparent' clearance type is selected) (if ignored, please set the value to One)</v>
      </c>
    </row>
    <row r="36" spans="1:3" x14ac:dyDescent="0.25">
      <c r="A36" t="s">
        <v>303</v>
      </c>
      <c r="B36" s="5">
        <v>0.52400000000000002</v>
      </c>
      <c r="C36" s="10" t="str">
        <f>Adult!C38</f>
        <v>- Fraction unbound in liver microsomes (Ignore this if 'Apparent' clearance type is selected)</v>
      </c>
    </row>
    <row r="37" spans="1:3" x14ac:dyDescent="0.25">
      <c r="A37" s="8" t="s">
        <v>68</v>
      </c>
      <c r="B37" s="8"/>
    </row>
    <row r="38" spans="1:3" x14ac:dyDescent="0.25">
      <c r="A38" t="s">
        <v>23</v>
      </c>
      <c r="B38" s="9" t="s">
        <v>290</v>
      </c>
      <c r="C38" s="2" t="str">
        <f>Adult!C40</f>
        <v>- Please select the volume of distribution method</v>
      </c>
    </row>
    <row r="39" spans="1:3" x14ac:dyDescent="0.25">
      <c r="A39" t="s">
        <v>18</v>
      </c>
      <c r="B39" s="5">
        <v>0</v>
      </c>
      <c r="C39" s="2" t="str">
        <f>Adult!C41</f>
        <v>- Renal clearance (if any)</v>
      </c>
    </row>
    <row r="40" spans="1:3" x14ac:dyDescent="0.25">
      <c r="A40" t="s">
        <v>31</v>
      </c>
      <c r="B40" s="9" t="s">
        <v>78</v>
      </c>
      <c r="C40" s="2" t="str">
        <f>Adult!C42</f>
        <v>- Renal clearance units</v>
      </c>
    </row>
    <row r="41" spans="1:3" x14ac:dyDescent="0.25">
      <c r="A41" s="8" t="s">
        <v>130</v>
      </c>
      <c r="B41" s="8"/>
    </row>
    <row r="42" spans="1:3" x14ac:dyDescent="0.25">
      <c r="A42" s="12" t="s">
        <v>131</v>
      </c>
      <c r="B42" s="9" t="s">
        <v>101</v>
      </c>
    </row>
    <row r="43" spans="1:3" x14ac:dyDescent="0.25">
      <c r="A43" s="12" t="s">
        <v>132</v>
      </c>
      <c r="B43" s="9" t="s">
        <v>101</v>
      </c>
    </row>
    <row r="44" spans="1:3" x14ac:dyDescent="0.25">
      <c r="A44" s="12" t="s">
        <v>133</v>
      </c>
      <c r="B44" s="13">
        <v>0</v>
      </c>
    </row>
    <row r="45" spans="1:3" x14ac:dyDescent="0.25">
      <c r="A45" s="12" t="s">
        <v>134</v>
      </c>
      <c r="B45" s="13">
        <v>0</v>
      </c>
    </row>
    <row r="46" spans="1:3" x14ac:dyDescent="0.25">
      <c r="A46" s="12" t="s">
        <v>135</v>
      </c>
      <c r="B46" s="9" t="s">
        <v>136</v>
      </c>
    </row>
    <row r="47" spans="1:3" x14ac:dyDescent="0.25">
      <c r="A47" s="12" t="s">
        <v>137</v>
      </c>
      <c r="B47" s="13">
        <v>0.71499999999999997</v>
      </c>
      <c r="C47" s="10" t="s">
        <v>138</v>
      </c>
    </row>
    <row r="48" spans="1:3" x14ac:dyDescent="0.25">
      <c r="A48" t="s">
        <v>139</v>
      </c>
      <c r="B48" s="9" t="s">
        <v>101</v>
      </c>
    </row>
    <row r="49" spans="1:3" x14ac:dyDescent="0.25">
      <c r="A49" t="s">
        <v>140</v>
      </c>
      <c r="B49" s="9" t="s">
        <v>101</v>
      </c>
    </row>
    <row r="50" spans="1:3" x14ac:dyDescent="0.25">
      <c r="A50" t="s">
        <v>141</v>
      </c>
      <c r="B50" s="5">
        <v>0</v>
      </c>
    </row>
    <row r="51" spans="1:3" x14ac:dyDescent="0.25">
      <c r="A51" t="s">
        <v>142</v>
      </c>
      <c r="B51" s="5">
        <v>0</v>
      </c>
    </row>
    <row r="52" spans="1:3" x14ac:dyDescent="0.25">
      <c r="A52" t="s">
        <v>143</v>
      </c>
      <c r="B52" s="9" t="s">
        <v>136</v>
      </c>
    </row>
    <row r="53" spans="1:3" x14ac:dyDescent="0.25">
      <c r="A53" s="12" t="s">
        <v>144</v>
      </c>
      <c r="B53" s="5">
        <v>0</v>
      </c>
      <c r="C53" s="10" t="s">
        <v>138</v>
      </c>
    </row>
    <row r="54" spans="1:3" x14ac:dyDescent="0.25">
      <c r="A54" s="12" t="s">
        <v>145</v>
      </c>
      <c r="B54" s="9" t="s">
        <v>101</v>
      </c>
    </row>
    <row r="55" spans="1:3" x14ac:dyDescent="0.25">
      <c r="A55" s="12" t="s">
        <v>146</v>
      </c>
      <c r="B55" s="9" t="s">
        <v>101</v>
      </c>
    </row>
    <row r="56" spans="1:3" x14ac:dyDescent="0.25">
      <c r="A56" s="12" t="s">
        <v>147</v>
      </c>
      <c r="B56" s="13">
        <v>0</v>
      </c>
    </row>
    <row r="57" spans="1:3" x14ac:dyDescent="0.25">
      <c r="A57" s="12" t="s">
        <v>148</v>
      </c>
      <c r="B57" s="13">
        <v>0</v>
      </c>
    </row>
    <row r="58" spans="1:3" x14ac:dyDescent="0.25">
      <c r="A58" s="12" t="s">
        <v>149</v>
      </c>
      <c r="B58" s="9" t="s">
        <v>136</v>
      </c>
    </row>
    <row r="59" spans="1:3" x14ac:dyDescent="0.25">
      <c r="A59" s="12" t="s">
        <v>150</v>
      </c>
      <c r="B59" s="5">
        <v>0</v>
      </c>
      <c r="C59" s="10" t="s">
        <v>138</v>
      </c>
    </row>
    <row r="60" spans="1:3" x14ac:dyDescent="0.25">
      <c r="A60" s="8" t="s">
        <v>151</v>
      </c>
      <c r="B60" s="8"/>
    </row>
    <row r="61" spans="1:3" x14ac:dyDescent="0.25">
      <c r="A61" s="12" t="s">
        <v>152</v>
      </c>
      <c r="B61" s="9" t="s">
        <v>101</v>
      </c>
    </row>
    <row r="62" spans="1:3" x14ac:dyDescent="0.25">
      <c r="A62" s="12" t="s">
        <v>153</v>
      </c>
      <c r="B62" s="9" t="s">
        <v>101</v>
      </c>
    </row>
    <row r="63" spans="1:3" x14ac:dyDescent="0.25">
      <c r="A63" s="12" t="s">
        <v>155</v>
      </c>
      <c r="B63" s="13">
        <v>0</v>
      </c>
    </row>
    <row r="64" spans="1:3" x14ac:dyDescent="0.25">
      <c r="A64" s="12" t="s">
        <v>156</v>
      </c>
      <c r="B64" s="9" t="s">
        <v>136</v>
      </c>
    </row>
    <row r="65" spans="1:3" x14ac:dyDescent="0.25">
      <c r="A65" s="12" t="s">
        <v>157</v>
      </c>
      <c r="B65" s="13">
        <v>0</v>
      </c>
      <c r="C65" s="10" t="s">
        <v>158</v>
      </c>
    </row>
    <row r="66" spans="1:3" x14ac:dyDescent="0.25">
      <c r="A66" s="12" t="s">
        <v>159</v>
      </c>
      <c r="B66" s="13">
        <v>0</v>
      </c>
      <c r="C66" s="10" t="s">
        <v>158</v>
      </c>
    </row>
    <row r="67" spans="1:3" x14ac:dyDescent="0.25">
      <c r="A67" t="s">
        <v>160</v>
      </c>
      <c r="B67" s="9" t="s">
        <v>101</v>
      </c>
    </row>
    <row r="68" spans="1:3" x14ac:dyDescent="0.25">
      <c r="A68" t="s">
        <v>161</v>
      </c>
      <c r="B68" s="9" t="s">
        <v>101</v>
      </c>
    </row>
    <row r="69" spans="1:3" x14ac:dyDescent="0.25">
      <c r="A69" t="s">
        <v>162</v>
      </c>
      <c r="B69" s="5">
        <v>0</v>
      </c>
    </row>
    <row r="70" spans="1:3" x14ac:dyDescent="0.25">
      <c r="A70" t="s">
        <v>163</v>
      </c>
      <c r="B70" s="9" t="s">
        <v>136</v>
      </c>
    </row>
    <row r="71" spans="1:3" x14ac:dyDescent="0.25">
      <c r="A71" t="s">
        <v>164</v>
      </c>
      <c r="B71" s="5">
        <v>0</v>
      </c>
      <c r="C71" s="10" t="s">
        <v>158</v>
      </c>
    </row>
    <row r="72" spans="1:3" x14ac:dyDescent="0.25">
      <c r="A72" t="s">
        <v>165</v>
      </c>
      <c r="B72" s="5">
        <v>0</v>
      </c>
      <c r="C72" s="2" t="s">
        <v>158</v>
      </c>
    </row>
    <row r="73" spans="1:3" x14ac:dyDescent="0.25">
      <c r="A73" s="12" t="s">
        <v>166</v>
      </c>
      <c r="B73" s="9" t="s">
        <v>101</v>
      </c>
    </row>
    <row r="74" spans="1:3" x14ac:dyDescent="0.25">
      <c r="A74" s="12" t="s">
        <v>167</v>
      </c>
      <c r="B74" s="9" t="s">
        <v>101</v>
      </c>
    </row>
    <row r="75" spans="1:3" x14ac:dyDescent="0.25">
      <c r="A75" s="12" t="s">
        <v>168</v>
      </c>
      <c r="B75" s="13">
        <v>0</v>
      </c>
    </row>
    <row r="76" spans="1:3" x14ac:dyDescent="0.25">
      <c r="A76" s="12" t="s">
        <v>169</v>
      </c>
      <c r="B76" s="9" t="s">
        <v>136</v>
      </c>
    </row>
    <row r="77" spans="1:3" x14ac:dyDescent="0.25">
      <c r="A77" s="12" t="s">
        <v>170</v>
      </c>
      <c r="B77" s="13">
        <v>0</v>
      </c>
      <c r="C77" s="10" t="s">
        <v>158</v>
      </c>
    </row>
    <row r="78" spans="1:3" x14ac:dyDescent="0.25">
      <c r="A78" s="12" t="s">
        <v>171</v>
      </c>
      <c r="B78" s="13">
        <v>0</v>
      </c>
      <c r="C78" s="10" t="s">
        <v>158</v>
      </c>
    </row>
    <row r="79" spans="1:3" x14ac:dyDescent="0.25">
      <c r="A79" s="8" t="s">
        <v>69</v>
      </c>
      <c r="B79" s="8"/>
    </row>
    <row r="80" spans="1:3" x14ac:dyDescent="0.25">
      <c r="A80" t="s">
        <v>20</v>
      </c>
      <c r="B80" s="9" t="s">
        <v>93</v>
      </c>
      <c r="C80" s="10" t="s">
        <v>182</v>
      </c>
    </row>
    <row r="81" spans="1:3" x14ac:dyDescent="0.25">
      <c r="A81" t="s">
        <v>116</v>
      </c>
      <c r="B81" s="5">
        <v>18</v>
      </c>
      <c r="C81" s="10" t="s">
        <v>118</v>
      </c>
    </row>
    <row r="82" spans="1:3" x14ac:dyDescent="0.25">
      <c r="A82" t="s">
        <v>117</v>
      </c>
      <c r="B82" s="5">
        <v>60</v>
      </c>
      <c r="C82" s="10" t="s">
        <v>119</v>
      </c>
    </row>
    <row r="83" spans="1:3" x14ac:dyDescent="0.25">
      <c r="A83" t="s">
        <v>64</v>
      </c>
      <c r="B83" s="5">
        <v>100</v>
      </c>
      <c r="C83" s="10" t="s">
        <v>182</v>
      </c>
    </row>
    <row r="84" spans="1:3" x14ac:dyDescent="0.25">
      <c r="A84" t="s">
        <v>8</v>
      </c>
      <c r="B84" s="5">
        <v>25</v>
      </c>
    </row>
    <row r="85" spans="1:3" x14ac:dyDescent="0.25">
      <c r="A85" t="s">
        <v>71</v>
      </c>
      <c r="B85" s="9" t="s">
        <v>12</v>
      </c>
    </row>
    <row r="86" spans="1:3" x14ac:dyDescent="0.25">
      <c r="A86" t="s">
        <v>10</v>
      </c>
      <c r="B86" s="5">
        <v>24</v>
      </c>
    </row>
    <row r="87" spans="1:3" x14ac:dyDescent="0.25">
      <c r="A87" t="s">
        <v>11</v>
      </c>
      <c r="B87" s="5">
        <v>14</v>
      </c>
    </row>
    <row r="88" spans="1:3" x14ac:dyDescent="0.25">
      <c r="A88" t="s">
        <v>9</v>
      </c>
      <c r="B88" s="1">
        <f>B86*B87</f>
        <v>336</v>
      </c>
    </row>
    <row r="89" spans="1:3" x14ac:dyDescent="0.25">
      <c r="A89" t="s">
        <v>21</v>
      </c>
      <c r="B89" s="5">
        <v>360</v>
      </c>
      <c r="C89" s="10" t="s">
        <v>182</v>
      </c>
    </row>
    <row r="90" spans="1:3" x14ac:dyDescent="0.25">
      <c r="A90" s="8" t="s">
        <v>70</v>
      </c>
      <c r="B90" s="8"/>
    </row>
    <row r="91" spans="1:3" x14ac:dyDescent="0.25">
      <c r="A91" t="s">
        <v>288</v>
      </c>
      <c r="B91" s="5">
        <v>0</v>
      </c>
      <c r="C91" s="2" t="str">
        <f>Adult!C55</f>
        <v>- Please enter the lag time in hours (if any). This would shift the plasma and tissue concentrations by the given value (optional)</v>
      </c>
    </row>
    <row r="92" spans="1:3" x14ac:dyDescent="0.25">
      <c r="A92" t="s">
        <v>22</v>
      </c>
      <c r="B92" s="5">
        <v>17</v>
      </c>
      <c r="C92" s="2" t="str">
        <f>Adult!C56</f>
        <v>- Please enter the target concentration (if any). This would draw a red dotted line on the lead plot (optional)</v>
      </c>
    </row>
    <row r="93" spans="1:3" x14ac:dyDescent="0.25">
      <c r="A93" t="s">
        <v>25</v>
      </c>
      <c r="B93" s="9">
        <v>2017</v>
      </c>
      <c r="C93" s="2" t="str">
        <f>Adult!C57</f>
        <v>- Please enter the year of the observed data to choose the appropriate population (optional)</v>
      </c>
    </row>
    <row r="94" spans="1:3" x14ac:dyDescent="0.25">
      <c r="A94" t="s">
        <v>86</v>
      </c>
      <c r="B94" s="5">
        <v>1</v>
      </c>
      <c r="C94" s="2" t="str">
        <f>Adult!C58</f>
        <v>- Optional. Please enter a factor to adjust the rate of absorption</v>
      </c>
    </row>
    <row r="95" spans="1:3" x14ac:dyDescent="0.25">
      <c r="A95" t="s">
        <v>4</v>
      </c>
      <c r="B95" s="5">
        <v>1</v>
      </c>
      <c r="C95" s="2" t="str">
        <f>Adult!C59</f>
        <v>- Optional. Please enter a factor to adjust the clearance rate</v>
      </c>
    </row>
    <row r="96" spans="1:3" x14ac:dyDescent="0.25">
      <c r="A96" t="s">
        <v>24</v>
      </c>
      <c r="B96" s="5">
        <v>1</v>
      </c>
      <c r="C96" s="2" t="str">
        <f>Adult!C60</f>
        <v>- Optional. Please enter a factor to adjust the tissue-to-plasma ratios and volume of distribution</v>
      </c>
    </row>
    <row r="97" spans="1:3" x14ac:dyDescent="0.25">
      <c r="A97" t="s">
        <v>87</v>
      </c>
      <c r="B97" s="9" t="s">
        <v>98</v>
      </c>
      <c r="C97" s="2" t="str">
        <f>Adult!C61</f>
        <v>- Please choose the units of time for your simulation from the selection</v>
      </c>
    </row>
    <row r="98" spans="1:3" x14ac:dyDescent="0.25">
      <c r="A98" t="s">
        <v>88</v>
      </c>
      <c r="B98" s="9" t="s">
        <v>91</v>
      </c>
      <c r="C98" s="2" t="str">
        <f>Adult!C62</f>
        <v>- Please select the concentration units (this would reflect in the plots)</v>
      </c>
    </row>
    <row r="99" spans="1:3" x14ac:dyDescent="0.25">
      <c r="A99" t="s">
        <v>252</v>
      </c>
      <c r="B99" s="9" t="s">
        <v>287</v>
      </c>
      <c r="C99" s="2" t="str">
        <f>Adult!C63</f>
        <v>- Displays the mean plot and a shaded area of 90% CI for the selected plot</v>
      </c>
    </row>
  </sheetData>
  <sheetProtection algorithmName="SHA-512" hashValue="Do5627tufblU0ezT0zFF+TFg0/3F2TJJMgbtb8zZNneZi24OF0hAcuPfjACWkh0HYAg1c5qvqf/vcPgm13ucJg==" saltValue="C5Bx9DsagVTzXceXIndVug==" spinCount="100000" sheet="1" selectLockedCells="1"/>
  <dataValidations count="15">
    <dataValidation type="decimal" showInputMessage="1" showErrorMessage="1" errorTitle="Invalid input" error="Please enter a number between 18 to 60" sqref="B81:B82" xr:uid="{54C88B7A-6A5B-4C56-B954-E22B935DB963}">
      <formula1>18</formula1>
      <formula2>60</formula2>
    </dataValidation>
    <dataValidation type="decimal" showInputMessage="1" showErrorMessage="1" errorTitle="Invalid input" error="Please enter a value greater than 0 and less than 20" sqref="B11" xr:uid="{AB93BD7D-D949-40B7-8C3A-24E97827B5D8}">
      <formula1>0.0001</formula1>
      <formula2>2000</formula2>
    </dataValidation>
    <dataValidation type="whole" operator="greaterThanOrEqual" allowBlank="1" showInputMessage="1" showErrorMessage="1" sqref="B17" xr:uid="{0C9BAD38-7E15-4046-BD9D-5B892E2F1CE7}">
      <formula1>0</formula1>
    </dataValidation>
    <dataValidation type="decimal" operator="greaterThanOrEqual" allowBlank="1" showInputMessage="1" showErrorMessage="1" sqref="B16" xr:uid="{ED634173-9BDF-4C8B-9581-B42A1E323631}">
      <formula1>0</formula1>
    </dataValidation>
    <dataValidation type="decimal" showInputMessage="1" showErrorMessage="1" errorTitle="Invalid input" error="Please enter a number greater than or equal to 0" sqref="B35:B36 B25" xr:uid="{8D46CCBF-AC7C-4E17-AACD-63E1B202209E}">
      <formula1>0</formula1>
      <formula2>1</formula2>
    </dataValidation>
    <dataValidation type="whole" operator="greaterThanOrEqual" showInputMessage="1" showErrorMessage="1" errorTitle="Invalid input" error="Please enter a non-decimal number (an Integer) greater than or equal to 0" sqref="B87" xr:uid="{1CD1718B-162C-4D7E-9A10-CD4B1169DB36}">
      <formula1>0</formula1>
    </dataValidation>
    <dataValidation type="whole" showInputMessage="1" showErrorMessage="1" errorTitle="Invalid input" error="Please enter a number greater than or equal to 1" sqref="B83" xr:uid="{19CF752E-6D77-4573-B30C-F110445DD596}">
      <formula1>1</formula1>
      <formula2>100</formula2>
    </dataValidation>
    <dataValidation type="decimal" operator="greaterThanOrEqual" allowBlank="1" showInputMessage="1" showErrorMessage="1" errorTitle="Invalid input" error="Please enter a number greater than or equal to 0" sqref="B23" xr:uid="{9D58579D-8BCF-4B6F-9E4A-151CCFF814B0}">
      <formula1>0</formula1>
    </dataValidation>
    <dataValidation type="decimal" operator="greaterThanOrEqual" showInputMessage="1" showErrorMessage="1" errorTitle="Invalid input" error="Please enter a number greater than or equal to 0" sqref="B39 B59 B91:B92 B84 B86 B89 B28 B94:B96 B31 B34 B44:B45 B50:B51 B56:B57 B71:B72 B65:B66 B63 B69 B75 B77:B78 B47 B53 B18:B19" xr:uid="{C9FB1B55-9502-4A6B-8426-72F66F5F3866}">
      <formula1>0</formula1>
    </dataValidation>
    <dataValidation type="decimal" operator="greaterThanOrEqual" showInputMessage="1" showErrorMessage="1" errorTitle="Invalid input" error="Please enter a value greater than or equal to 0" sqref="B15" xr:uid="{9F038CBB-3DDA-4523-8AC2-85A0BC08323A}">
      <formula1>0</formula1>
    </dataValidation>
    <dataValidation type="decimal" showInputMessage="1" showErrorMessage="1" errorTitle="Invalid input" error="Please enter a value greater than 0 and less than 20" sqref="B10" xr:uid="{BC2C068C-4DC4-4237-8927-11E145B82B5E}">
      <formula1>0.0001</formula1>
      <formula2>20</formula2>
    </dataValidation>
    <dataValidation type="decimal" showInputMessage="1" showErrorMessage="1" errorTitle="Invalid input" error="Please enter a value between 0 and 100" sqref="B9" xr:uid="{EF19107B-5936-477F-AC2F-B470EB75DFAD}">
      <formula1>0</formula1>
      <formula2>100</formula2>
    </dataValidation>
    <dataValidation type="decimal" showInputMessage="1" showErrorMessage="1" error="Please enter a value between 0 and 10" sqref="B3:B4" xr:uid="{9E52395D-2967-4889-B6DB-5B898CE7BA54}">
      <formula1>-10</formula1>
      <formula2>50</formula2>
    </dataValidation>
    <dataValidation type="decimal" showInputMessage="1" showErrorMessage="1" errorTitle="Invalid input" error="Please enter a value between 0 and 14" sqref="B6:B8" xr:uid="{81A2F85B-DEC8-4FE2-BE20-CAFAE09F25EA}">
      <formula1>0</formula1>
      <formula2>30</formula2>
    </dataValidation>
    <dataValidation type="whole" showInputMessage="1" showErrorMessage="1" errorTitle="Invalid input" error="Please enter a number between 18 to 60" sqref="B83" xr:uid="{3E6B2AFF-EBAA-4AF5-AC8F-790704CFC639}">
      <formula1>1</formula1>
      <formula2>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xr:uid="{86004268-BE59-49F3-A0C1-2E3560F04ADF}">
          <x14:formula1>
            <xm:f>Sheet2!$C$11:$C$12</xm:f>
          </x14:formula1>
          <xm:sqref>B21</xm:sqref>
        </x14:dataValidation>
        <x14:dataValidation type="list" allowBlank="1" showInputMessage="1" showErrorMessage="1" xr:uid="{6AC57B47-BA61-45A0-B376-14F601B9ABDA}">
          <x14:formula1>
            <xm:f>Sheet2!$E$2:$E$4</xm:f>
          </x14:formula1>
          <xm:sqref>B85</xm:sqref>
        </x14:dataValidation>
        <x14:dataValidation type="list" allowBlank="1" showInputMessage="1" showErrorMessage="1" xr:uid="{B5A55E9E-B8C9-4FB7-BB5A-7D452E7C3C76}">
          <x14:formula1>
            <xm:f>Sheet2!$G$11:$G$12</xm:f>
          </x14:formula1>
          <xm:sqref>B27 B33 B30</xm:sqref>
        </x14:dataValidation>
        <x14:dataValidation type="list" allowBlank="1" showInputMessage="1" showErrorMessage="1" xr:uid="{AABB5C95-1134-4CAC-80CF-1DBD79FAEEC6}">
          <x14:formula1>
            <xm:f>Sheet2!$I$2:$I$6</xm:f>
          </x14:formula1>
          <xm:sqref>B13</xm:sqref>
        </x14:dataValidation>
        <x14:dataValidation type="list" allowBlank="1" showInputMessage="1" showErrorMessage="1" xr:uid="{77258524-8A90-4443-996C-023127D2DF33}">
          <x14:formula1>
            <xm:f>Sheet2!$K$2:$K$4</xm:f>
          </x14:formula1>
          <xm:sqref>B97</xm:sqref>
        </x14:dataValidation>
        <x14:dataValidation type="list" allowBlank="1" showInputMessage="1" showErrorMessage="1" xr:uid="{DA70C037-D83B-4840-88BE-4F4876D33360}">
          <x14:formula1>
            <xm:f>Sheet2!$M$2:$M$3</xm:f>
          </x14:formula1>
          <xm:sqref>B98</xm:sqref>
        </x14:dataValidation>
        <x14:dataValidation type="list" allowBlank="1" showInputMessage="1" showErrorMessage="1" xr:uid="{09DFB53C-94EF-4AB0-8407-201B970B3BFD}">
          <x14:formula1>
            <xm:f>Sheet2!$K$11:$K$13</xm:f>
          </x14:formula1>
          <xm:sqref>B80:B83</xm:sqref>
        </x14:dataValidation>
        <x14:dataValidation type="list" allowBlank="1" showInputMessage="1" showErrorMessage="1" xr:uid="{08A22567-BC5F-413B-BBC8-58B0BF7D65E3}">
          <x14:formula1>
            <xm:f>Sheet2!$E$11:$E$32</xm:f>
          </x14:formula1>
          <xm:sqref>B22 B26 B32 B29</xm:sqref>
        </x14:dataValidation>
        <x14:dataValidation type="list" allowBlank="1" showInputMessage="1" showErrorMessage="1" xr:uid="{62F57BED-30CF-44D6-A036-082074D5A519}">
          <x14:formula1>
            <xm:f>Sheet2!$M$11:$M$31</xm:f>
          </x14:formula1>
          <xm:sqref>B42 B73 B61 B67 B54 B48</xm:sqref>
        </x14:dataValidation>
        <x14:dataValidation type="list" allowBlank="1" showInputMessage="1" showErrorMessage="1" xr:uid="{BDB9B283-9679-4577-86A4-164A5C9EAB58}">
          <x14:formula1>
            <xm:f>Sheet2!$O$11:$O$13</xm:f>
          </x14:formula1>
          <xm:sqref>B43 B55 B49</xm:sqref>
        </x14:dataValidation>
        <x14:dataValidation type="list" allowBlank="1" showInputMessage="1" showErrorMessage="1" xr:uid="{E3D5272F-70E2-480D-9339-E11C43F918CE}">
          <x14:formula1>
            <xm:f>Sheet2!$S$11:$S$12</xm:f>
          </x14:formula1>
          <xm:sqref>B46 B76 B70 B64 B58 B52</xm:sqref>
        </x14:dataValidation>
        <x14:dataValidation type="list" allowBlank="1" showInputMessage="1" showErrorMessage="1" xr:uid="{92BAF552-9C2E-4418-ABA1-8518D537E9D1}">
          <x14:formula1>
            <xm:f>Sheet2!$Q$11:$Q$13</xm:f>
          </x14:formula1>
          <xm:sqref>B62 B74 B68</xm:sqref>
        </x14:dataValidation>
        <x14:dataValidation type="list" allowBlank="1" showInputMessage="1" showErrorMessage="1" xr:uid="{23F1EF80-84D9-4335-BED1-19546460B93F}">
          <x14:formula1>
            <xm:f>Sheet2!$A$11:$A$15</xm:f>
          </x14:formula1>
          <xm:sqref>B24 B40</xm:sqref>
        </x14:dataValidation>
        <x14:dataValidation type="list" allowBlank="1" showInputMessage="1" showErrorMessage="1" xr:uid="{76B7AF4A-459A-46DD-8A08-A93D1933CDCE}">
          <x14:formula1>
            <xm:f>Sheet2!$C$2:$C$8</xm:f>
          </x14:formula1>
          <xm:sqref>B5</xm:sqref>
        </x14:dataValidation>
        <x14:dataValidation type="list" allowBlank="1" showInputMessage="1" showErrorMessage="1" xr:uid="{35B08005-902F-4E6C-BAA0-BA0989237F80}">
          <x14:formula1>
            <xm:f>Sheet2!$AE$11:$AE$25</xm:f>
          </x14:formula1>
          <xm:sqref>B99</xm:sqref>
        </x14:dataValidation>
        <x14:dataValidation type="list" allowBlank="1" showInputMessage="1" showErrorMessage="1" xr:uid="{24DC4155-28A6-4160-B658-6BAC1B01A2CB}">
          <x14:formula1>
            <xm:f>Sheet2!$A$2:$A$6</xm:f>
          </x14:formula1>
          <xm:sqref>B14</xm:sqref>
        </x14:dataValidation>
        <x14:dataValidation type="list" allowBlank="1" showInputMessage="1" showErrorMessage="1" xr:uid="{002208F7-27F6-4D8B-9F70-87C09F8BD0D6}">
          <x14:formula1>
            <xm:f>Sheet2!$G$2:$G$7</xm:f>
          </x14:formula1>
          <xm:sqref>B38</xm:sqref>
        </x14:dataValidation>
        <x14:dataValidation type="list" allowBlank="1" showInputMessage="1" showErrorMessage="1" xr:uid="{EAD7D720-E01D-49E0-BD8C-756714E69B7D}">
          <x14:formula1>
            <xm:f>Sheet2!$I$13:$I$59</xm:f>
          </x14:formula1>
          <xm:sqref>B93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2608-540F-44AF-B324-7B6E0E23BA20}">
  <dimension ref="A1:C97"/>
  <sheetViews>
    <sheetView zoomScale="96" workbookViewId="0">
      <selection activeCell="B2" sqref="B2"/>
    </sheetView>
  </sheetViews>
  <sheetFormatPr defaultRowHeight="15" x14ac:dyDescent="0.25"/>
  <cols>
    <col min="1" max="1" width="32.5703125" bestFit="1" customWidth="1"/>
    <col min="2" max="2" width="25" customWidth="1"/>
    <col min="3" max="3" width="125.140625" style="2" bestFit="1" customWidth="1"/>
    <col min="5" max="5" width="32.5703125" bestFit="1" customWidth="1"/>
    <col min="6" max="6" width="25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126</v>
      </c>
      <c r="C2" s="10" t="s">
        <v>115</v>
      </c>
    </row>
    <row r="3" spans="1:3" x14ac:dyDescent="0.25">
      <c r="A3" t="s">
        <v>254</v>
      </c>
      <c r="B3" s="5">
        <v>2.7</v>
      </c>
      <c r="C3" s="10" t="str">
        <f>Adult!C3</f>
        <v>- Log(octanol-to-water partition coefficient)</v>
      </c>
    </row>
    <row r="4" spans="1:3" x14ac:dyDescent="0.25">
      <c r="A4" t="s">
        <v>255</v>
      </c>
      <c r="B4" s="5">
        <v>0</v>
      </c>
      <c r="C4" s="10" t="str">
        <f>Adult!C4</f>
        <v>- Log(vegetable oil-to-water partition coefficient). If this value is left at 0, the model calculates automatically</v>
      </c>
    </row>
    <row r="5" spans="1:3" x14ac:dyDescent="0.25">
      <c r="A5" t="s">
        <v>5</v>
      </c>
      <c r="B5" s="9" t="s">
        <v>127</v>
      </c>
      <c r="C5" s="2" t="str">
        <f>Adult!C5</f>
        <v>- Chemical property of the drug</v>
      </c>
    </row>
    <row r="6" spans="1:3" x14ac:dyDescent="0.25">
      <c r="A6" t="s">
        <v>26</v>
      </c>
      <c r="B6" s="5">
        <v>1.7</v>
      </c>
      <c r="C6" s="2" t="str">
        <f>Adult!C6</f>
        <v>For zwitterions - acidic pka in pKa1</v>
      </c>
    </row>
    <row r="7" spans="1:3" x14ac:dyDescent="0.25">
      <c r="A7" t="s">
        <v>27</v>
      </c>
      <c r="B7" s="5">
        <v>7.9</v>
      </c>
      <c r="C7" s="2" t="str">
        <f>Adult!C7</f>
        <v>For zwitterions or zwitterions(a,b,b) - basic pka in pKa2; for zwitterions(a,a,b) - acidic pka in pKa2 (pKa2 &gt; pKa1)</v>
      </c>
    </row>
    <row r="8" spans="1:3" x14ac:dyDescent="0.25">
      <c r="A8" t="s">
        <v>233</v>
      </c>
      <c r="B8" s="5">
        <v>0</v>
      </c>
      <c r="C8" s="2" t="str">
        <f>Adult!C8</f>
        <v>For zwitterions(a,a,b) or zwitterions(a,b,b) - basic pka in pKa3 (for (a,b,b) - pKa3 &gt; pKa2)</v>
      </c>
    </row>
    <row r="9" spans="1:3" x14ac:dyDescent="0.25">
      <c r="A9" t="s">
        <v>16</v>
      </c>
      <c r="B9" s="5">
        <v>80</v>
      </c>
      <c r="C9" s="10" t="str">
        <f>Adult!C9</f>
        <v>- Please enter the value in percentage</v>
      </c>
    </row>
    <row r="10" spans="1:3" x14ac:dyDescent="0.25">
      <c r="A10" t="s">
        <v>3</v>
      </c>
      <c r="B10" s="5">
        <v>0.9</v>
      </c>
      <c r="C10" s="10" t="str">
        <f>Adult!C10</f>
        <v>- Blood-to-plasma ratio</v>
      </c>
    </row>
    <row r="11" spans="1:3" x14ac:dyDescent="0.25">
      <c r="A11" t="s">
        <v>128</v>
      </c>
      <c r="B11" s="5">
        <v>822.94</v>
      </c>
      <c r="C11" s="2" t="str">
        <f>Adult!C11</f>
        <v>- Molecular weight (only required if any parameter units are in molarity)</v>
      </c>
    </row>
    <row r="12" spans="1:3" x14ac:dyDescent="0.25">
      <c r="A12" s="8" t="s">
        <v>66</v>
      </c>
      <c r="B12" s="8"/>
    </row>
    <row r="13" spans="1:3" x14ac:dyDescent="0.25">
      <c r="A13" t="s">
        <v>19</v>
      </c>
      <c r="B13" s="9" t="s">
        <v>94</v>
      </c>
      <c r="C13" s="10" t="str">
        <f>Adult!C13</f>
        <v>- Route of administration</v>
      </c>
    </row>
    <row r="14" spans="1:3" x14ac:dyDescent="0.25">
      <c r="A14" t="s">
        <v>1</v>
      </c>
      <c r="B14" s="9" t="s">
        <v>34</v>
      </c>
      <c r="C14" s="10" t="str">
        <f>Adult!C14</f>
        <v>- Please ignore if route of administration is not 'Oral'</v>
      </c>
    </row>
    <row r="15" spans="1:3" x14ac:dyDescent="0.25">
      <c r="A15" t="s">
        <v>0</v>
      </c>
      <c r="B15" s="5">
        <v>5.79</v>
      </c>
      <c r="C15" s="10" t="str">
        <f>Adult!C15</f>
        <v>x10-6 (cm/s) for CACO2 &amp; MDCK, (1/h) for Ka (If 9.8e-6, enter 9.8) (Ignore if route is not 'Oral')</v>
      </c>
    </row>
    <row r="16" spans="1:3" x14ac:dyDescent="0.25">
      <c r="A16" t="s">
        <v>2</v>
      </c>
      <c r="B16" s="5">
        <v>0</v>
      </c>
      <c r="C16" s="10" t="str">
        <f>Adult!C16</f>
        <v>- Polar Surface Area(PSA)  (required if PSA absorption rate method is selected) (Ignore if route is not 'Oral')</v>
      </c>
    </row>
    <row r="17" spans="1:3" x14ac:dyDescent="0.25">
      <c r="A17" t="s">
        <v>15</v>
      </c>
      <c r="B17" s="5">
        <v>0</v>
      </c>
      <c r="C17" s="10" t="str">
        <f>Adult!C17</f>
        <v>- Hydrogen Bond Donors (HBD) (required if PSA absorption rate method is selected) (Ignore if route is not 'Oral')</v>
      </c>
    </row>
    <row r="18" spans="1:3" x14ac:dyDescent="0.25">
      <c r="A18" t="s">
        <v>17</v>
      </c>
      <c r="B18" s="5">
        <v>0</v>
      </c>
      <c r="C18" s="10" t="str">
        <f>Adult!C21</f>
        <v>- Please enter the second release rate (1/h, for first order release, mg/h for zero order release). Please ignore if there is only a single release pattern observed</v>
      </c>
    </row>
    <row r="19" spans="1:3" x14ac:dyDescent="0.25">
      <c r="A19" t="s">
        <v>113</v>
      </c>
      <c r="B19" s="5">
        <v>0</v>
      </c>
      <c r="C19" s="10" t="str">
        <f>Adult!C22</f>
        <v>- If Route is Infusion, the time of infusion in hours should be entered</v>
      </c>
    </row>
    <row r="20" spans="1:3" x14ac:dyDescent="0.25">
      <c r="A20" s="8" t="s">
        <v>67</v>
      </c>
      <c r="B20" s="8"/>
    </row>
    <row r="21" spans="1:3" x14ac:dyDescent="0.25">
      <c r="A21" t="s">
        <v>7</v>
      </c>
      <c r="B21" s="9" t="s">
        <v>294</v>
      </c>
      <c r="C21" s="2" t="str">
        <f>'DDI - Drug1'!C21</f>
        <v>- Clearance type (apparent clearance or Intrinsic values are used in the model)</v>
      </c>
    </row>
    <row r="22" spans="1:3" x14ac:dyDescent="0.25">
      <c r="A22" t="s">
        <v>300</v>
      </c>
      <c r="B22" s="9" t="s">
        <v>13</v>
      </c>
      <c r="C22" s="2" t="str">
        <f>'DDI - Drug1'!C22</f>
        <v>- Enzyme that is responsible for clearance</v>
      </c>
    </row>
    <row r="23" spans="1:3" x14ac:dyDescent="0.25">
      <c r="A23" s="3" t="s">
        <v>297</v>
      </c>
      <c r="B23" s="5">
        <v>5.48</v>
      </c>
      <c r="C23" s="2" t="str">
        <f>'DDI - Drug1'!C23</f>
        <v>- Ignore this if 'Intrinsic' clearance type is selected (if ignored, please set the value to zero)</v>
      </c>
    </row>
    <row r="24" spans="1:3" x14ac:dyDescent="0.25">
      <c r="A24" s="3" t="s">
        <v>298</v>
      </c>
      <c r="B24" s="9" t="s">
        <v>78</v>
      </c>
      <c r="C24" s="2" t="str">
        <f>'DDI - Drug1'!C24</f>
        <v>- Ignore this if 'Intrinsic' clearance type is selected (if ignored, please set the value to zero)</v>
      </c>
    </row>
    <row r="25" spans="1:3" x14ac:dyDescent="0.25">
      <c r="A25" t="s">
        <v>295</v>
      </c>
      <c r="B25" s="5">
        <v>1</v>
      </c>
      <c r="C25" s="2" t="str">
        <f>'DDI - Drug1'!C25</f>
        <v>- If Fg value is known ,please enter here else leave this at 1. Ignore this if 'Intrinsic' clearance type is selected (if ignored, please set the value to zero)</v>
      </c>
    </row>
    <row r="26" spans="1:3" x14ac:dyDescent="0.25">
      <c r="A26" t="s">
        <v>72</v>
      </c>
      <c r="B26" s="9" t="s">
        <v>101</v>
      </c>
      <c r="C26" s="2" t="str">
        <f>'DDI - Drug1'!C26</f>
        <v>- Ignore this if 'Apparent' clearance type is selected (if ignored, please set the value to zero)</v>
      </c>
    </row>
    <row r="27" spans="1:3" x14ac:dyDescent="0.25">
      <c r="A27" t="s">
        <v>73</v>
      </c>
      <c r="B27" s="9" t="s">
        <v>83</v>
      </c>
      <c r="C27" s="2" t="str">
        <f>'DDI - Drug1'!C27</f>
        <v>- Ignore this if 'Apparent' clearance type is selected (if ignored, please set the value to zero)</v>
      </c>
    </row>
    <row r="28" spans="1:3" x14ac:dyDescent="0.25">
      <c r="A28" t="s">
        <v>74</v>
      </c>
      <c r="B28" s="5">
        <v>0</v>
      </c>
      <c r="C28" s="2" t="str">
        <f>'DDI - Drug1'!C28</f>
        <v>- Ignore this if 'Apparent' clearance type is selected (if ignored, please set the value to zero)</v>
      </c>
    </row>
    <row r="29" spans="1:3" x14ac:dyDescent="0.25">
      <c r="A29" t="s">
        <v>75</v>
      </c>
      <c r="B29" s="9" t="s">
        <v>101</v>
      </c>
      <c r="C29" s="2" t="str">
        <f>'DDI - Drug1'!C29</f>
        <v>- Ignore this if 'Apparent' clearance type is selected (if ignored, please set the value to zero)</v>
      </c>
    </row>
    <row r="30" spans="1:3" x14ac:dyDescent="0.25">
      <c r="A30" t="s">
        <v>76</v>
      </c>
      <c r="B30" s="9" t="s">
        <v>83</v>
      </c>
      <c r="C30" s="2" t="str">
        <f>'DDI - Drug1'!C30</f>
        <v>- Ignore this if 'Apparent' clearance type is selected (if ignored, please set the value to zero)</v>
      </c>
    </row>
    <row r="31" spans="1:3" x14ac:dyDescent="0.25">
      <c r="A31" t="s">
        <v>77</v>
      </c>
      <c r="B31" s="5">
        <v>0</v>
      </c>
      <c r="C31" s="2" t="str">
        <f>'DDI - Drug1'!C31</f>
        <v>- Ignore this if 'Apparent' clearance type is selected (if ignored, please set the value to zero)</v>
      </c>
    </row>
    <row r="32" spans="1:3" x14ac:dyDescent="0.25">
      <c r="A32" t="s">
        <v>108</v>
      </c>
      <c r="B32" s="9" t="s">
        <v>101</v>
      </c>
      <c r="C32" s="2" t="str">
        <f>'DDI - Drug1'!C32</f>
        <v>- Ignore this if 'Apparent' clearance type is selected (if ignored, please set the value to zero)</v>
      </c>
    </row>
    <row r="33" spans="1:3" x14ac:dyDescent="0.25">
      <c r="A33" t="s">
        <v>109</v>
      </c>
      <c r="B33" s="9" t="s">
        <v>83</v>
      </c>
      <c r="C33" s="2" t="str">
        <f>'DDI - Drug1'!C33</f>
        <v>- Ignore this if 'Apparent' clearance type is selected (if ignored, please set the value to zero)</v>
      </c>
    </row>
    <row r="34" spans="1:3" x14ac:dyDescent="0.25">
      <c r="A34" t="s">
        <v>110</v>
      </c>
      <c r="B34" s="5">
        <v>0</v>
      </c>
      <c r="C34" s="2" t="str">
        <f>'DDI - Drug1'!C34</f>
        <v>- Ignore this if 'Apparent' clearance type is selected (if ignored, please set the value to zero)</v>
      </c>
    </row>
    <row r="35" spans="1:3" x14ac:dyDescent="0.25">
      <c r="A35" t="s">
        <v>302</v>
      </c>
      <c r="B35" s="5">
        <v>1</v>
      </c>
      <c r="C35" s="2" t="str">
        <f>'DDI - Drug1'!C35</f>
        <v>- Fraction unbound in intestinal microsomes (Ignore this if 'Apparent' clearance type is selected) (if ignored, please set the value to One)</v>
      </c>
    </row>
    <row r="36" spans="1:3" x14ac:dyDescent="0.25">
      <c r="A36" t="s">
        <v>303</v>
      </c>
      <c r="B36" s="5">
        <v>1</v>
      </c>
      <c r="C36" s="2" t="str">
        <f>'DDI - Drug1'!C36</f>
        <v>- Fraction unbound in liver microsomes (Ignore this if 'Apparent' clearance type is selected)</v>
      </c>
    </row>
    <row r="37" spans="1:3" x14ac:dyDescent="0.25">
      <c r="A37" s="8" t="s">
        <v>68</v>
      </c>
      <c r="B37" s="8"/>
    </row>
    <row r="38" spans="1:3" x14ac:dyDescent="0.25">
      <c r="A38" t="s">
        <v>23</v>
      </c>
      <c r="B38" s="9" t="s">
        <v>104</v>
      </c>
      <c r="C38" s="2" t="str">
        <f>'DDI - Drug1'!C38</f>
        <v>- Please select the volume of distribution method</v>
      </c>
    </row>
    <row r="39" spans="1:3" x14ac:dyDescent="0.25">
      <c r="A39" t="s">
        <v>18</v>
      </c>
      <c r="B39" s="5">
        <v>0</v>
      </c>
      <c r="C39" s="2" t="str">
        <f>'DDI - Drug1'!C39</f>
        <v>- Renal clearance (if any)</v>
      </c>
    </row>
    <row r="40" spans="1:3" x14ac:dyDescent="0.25">
      <c r="A40" t="s">
        <v>31</v>
      </c>
      <c r="B40" s="9" t="s">
        <v>78</v>
      </c>
      <c r="C40" s="2" t="str">
        <f>'DDI - Drug1'!C40</f>
        <v>- Renal clearance units</v>
      </c>
    </row>
    <row r="41" spans="1:3" x14ac:dyDescent="0.25">
      <c r="A41" s="8" t="s">
        <v>130</v>
      </c>
      <c r="B41" s="8"/>
    </row>
    <row r="42" spans="1:3" x14ac:dyDescent="0.25">
      <c r="A42" s="12" t="s">
        <v>131</v>
      </c>
      <c r="B42" s="9" t="s">
        <v>13</v>
      </c>
    </row>
    <row r="43" spans="1:3" x14ac:dyDescent="0.25">
      <c r="A43" s="12" t="s">
        <v>132</v>
      </c>
      <c r="B43" s="9" t="s">
        <v>226</v>
      </c>
    </row>
    <row r="44" spans="1:3" x14ac:dyDescent="0.25">
      <c r="A44" s="12" t="s">
        <v>133</v>
      </c>
      <c r="B44" s="13">
        <v>15</v>
      </c>
    </row>
    <row r="45" spans="1:3" x14ac:dyDescent="0.25">
      <c r="A45" s="12" t="s">
        <v>134</v>
      </c>
      <c r="B45" s="13">
        <v>0.71499999999999997</v>
      </c>
    </row>
    <row r="46" spans="1:3" x14ac:dyDescent="0.25">
      <c r="A46" s="12" t="s">
        <v>135</v>
      </c>
      <c r="B46" s="9" t="s">
        <v>136</v>
      </c>
    </row>
    <row r="47" spans="1:3" x14ac:dyDescent="0.25">
      <c r="A47" s="12" t="s">
        <v>137</v>
      </c>
      <c r="B47" s="13">
        <v>0.03</v>
      </c>
      <c r="C47" s="10" t="s">
        <v>138</v>
      </c>
    </row>
    <row r="48" spans="1:3" x14ac:dyDescent="0.25">
      <c r="A48" t="s">
        <v>139</v>
      </c>
      <c r="B48" s="9" t="s">
        <v>101</v>
      </c>
    </row>
    <row r="49" spans="1:3" x14ac:dyDescent="0.25">
      <c r="A49" t="s">
        <v>140</v>
      </c>
      <c r="B49" s="9" t="s">
        <v>101</v>
      </c>
    </row>
    <row r="50" spans="1:3" x14ac:dyDescent="0.25">
      <c r="A50" t="s">
        <v>141</v>
      </c>
      <c r="B50" s="5">
        <v>0</v>
      </c>
    </row>
    <row r="51" spans="1:3" x14ac:dyDescent="0.25">
      <c r="A51" t="s">
        <v>142</v>
      </c>
      <c r="B51" s="5">
        <v>0</v>
      </c>
    </row>
    <row r="52" spans="1:3" x14ac:dyDescent="0.25">
      <c r="A52" t="s">
        <v>143</v>
      </c>
      <c r="B52" s="9" t="s">
        <v>136</v>
      </c>
    </row>
    <row r="53" spans="1:3" x14ac:dyDescent="0.25">
      <c r="A53" s="12" t="s">
        <v>144</v>
      </c>
      <c r="B53" s="5">
        <v>0</v>
      </c>
      <c r="C53" s="10" t="s">
        <v>138</v>
      </c>
    </row>
    <row r="54" spans="1:3" x14ac:dyDescent="0.25">
      <c r="A54" s="12" t="s">
        <v>145</v>
      </c>
      <c r="B54" s="9" t="s">
        <v>101</v>
      </c>
    </row>
    <row r="55" spans="1:3" x14ac:dyDescent="0.25">
      <c r="A55" s="12" t="s">
        <v>146</v>
      </c>
      <c r="B55" s="9" t="s">
        <v>101</v>
      </c>
    </row>
    <row r="56" spans="1:3" x14ac:dyDescent="0.25">
      <c r="A56" s="12" t="s">
        <v>147</v>
      </c>
      <c r="B56" s="13">
        <v>0</v>
      </c>
    </row>
    <row r="57" spans="1:3" x14ac:dyDescent="0.25">
      <c r="A57" s="12" t="s">
        <v>148</v>
      </c>
      <c r="B57" s="13">
        <v>0</v>
      </c>
    </row>
    <row r="58" spans="1:3" x14ac:dyDescent="0.25">
      <c r="A58" s="12" t="s">
        <v>149</v>
      </c>
      <c r="B58" s="9" t="s">
        <v>136</v>
      </c>
    </row>
    <row r="59" spans="1:3" x14ac:dyDescent="0.25">
      <c r="A59" s="12" t="s">
        <v>150</v>
      </c>
      <c r="B59" s="5">
        <v>0</v>
      </c>
      <c r="C59" s="10" t="s">
        <v>138</v>
      </c>
    </row>
    <row r="60" spans="1:3" x14ac:dyDescent="0.25">
      <c r="A60" s="8" t="s">
        <v>151</v>
      </c>
      <c r="B60" s="8"/>
    </row>
    <row r="61" spans="1:3" x14ac:dyDescent="0.25">
      <c r="A61" s="12" t="s">
        <v>152</v>
      </c>
      <c r="B61" s="9" t="s">
        <v>13</v>
      </c>
    </row>
    <row r="62" spans="1:3" x14ac:dyDescent="0.25">
      <c r="A62" s="12" t="s">
        <v>153</v>
      </c>
      <c r="B62" s="9" t="s">
        <v>154</v>
      </c>
    </row>
    <row r="63" spans="1:3" x14ac:dyDescent="0.25">
      <c r="A63" s="12" t="s">
        <v>155</v>
      </c>
      <c r="B63" s="13">
        <v>18.5</v>
      </c>
    </row>
    <row r="64" spans="1:3" x14ac:dyDescent="0.25">
      <c r="A64" s="12" t="s">
        <v>156</v>
      </c>
      <c r="B64" s="9" t="s">
        <v>136</v>
      </c>
    </row>
    <row r="65" spans="1:3" x14ac:dyDescent="0.25">
      <c r="A65" s="12" t="s">
        <v>157</v>
      </c>
      <c r="B65" s="13">
        <v>0</v>
      </c>
      <c r="C65" s="10" t="s">
        <v>158</v>
      </c>
    </row>
    <row r="66" spans="1:3" x14ac:dyDescent="0.25">
      <c r="A66" s="12" t="s">
        <v>159</v>
      </c>
      <c r="B66" s="13">
        <v>0</v>
      </c>
      <c r="C66" s="10" t="s">
        <v>158</v>
      </c>
    </row>
    <row r="67" spans="1:3" x14ac:dyDescent="0.25">
      <c r="A67" t="s">
        <v>160</v>
      </c>
      <c r="B67" s="9" t="s">
        <v>101</v>
      </c>
    </row>
    <row r="68" spans="1:3" x14ac:dyDescent="0.25">
      <c r="A68" t="s">
        <v>161</v>
      </c>
      <c r="B68" s="9" t="s">
        <v>101</v>
      </c>
    </row>
    <row r="69" spans="1:3" x14ac:dyDescent="0.25">
      <c r="A69" t="s">
        <v>162</v>
      </c>
      <c r="B69" s="5">
        <v>0</v>
      </c>
    </row>
    <row r="70" spans="1:3" x14ac:dyDescent="0.25">
      <c r="A70" t="s">
        <v>163</v>
      </c>
      <c r="B70" s="9" t="s">
        <v>136</v>
      </c>
    </row>
    <row r="71" spans="1:3" x14ac:dyDescent="0.25">
      <c r="A71" t="s">
        <v>164</v>
      </c>
      <c r="B71" s="5">
        <v>0</v>
      </c>
      <c r="C71" s="10" t="s">
        <v>158</v>
      </c>
    </row>
    <row r="72" spans="1:3" x14ac:dyDescent="0.25">
      <c r="A72" t="s">
        <v>165</v>
      </c>
      <c r="B72" s="5">
        <v>0</v>
      </c>
      <c r="C72" s="2" t="s">
        <v>158</v>
      </c>
    </row>
    <row r="73" spans="1:3" x14ac:dyDescent="0.25">
      <c r="A73" s="12" t="s">
        <v>166</v>
      </c>
      <c r="B73" s="9" t="s">
        <v>101</v>
      </c>
    </row>
    <row r="74" spans="1:3" x14ac:dyDescent="0.25">
      <c r="A74" s="12" t="s">
        <v>167</v>
      </c>
      <c r="B74" s="9" t="s">
        <v>101</v>
      </c>
    </row>
    <row r="75" spans="1:3" x14ac:dyDescent="0.25">
      <c r="A75" s="12" t="s">
        <v>168</v>
      </c>
      <c r="B75" s="13">
        <v>0</v>
      </c>
    </row>
    <row r="76" spans="1:3" x14ac:dyDescent="0.25">
      <c r="A76" s="12" t="s">
        <v>169</v>
      </c>
      <c r="B76" s="9" t="s">
        <v>136</v>
      </c>
    </row>
    <row r="77" spans="1:3" x14ac:dyDescent="0.25">
      <c r="A77" s="12" t="s">
        <v>170</v>
      </c>
      <c r="B77" s="13">
        <v>0</v>
      </c>
      <c r="C77" s="10" t="s">
        <v>158</v>
      </c>
    </row>
    <row r="78" spans="1:3" x14ac:dyDescent="0.25">
      <c r="A78" s="12" t="s">
        <v>171</v>
      </c>
      <c r="B78" s="13">
        <v>0</v>
      </c>
      <c r="C78" s="10" t="s">
        <v>158</v>
      </c>
    </row>
    <row r="79" spans="1:3" x14ac:dyDescent="0.25">
      <c r="A79" s="8" t="s">
        <v>69</v>
      </c>
      <c r="B79" s="8"/>
    </row>
    <row r="80" spans="1:3" x14ac:dyDescent="0.25">
      <c r="A80" t="s">
        <v>20</v>
      </c>
      <c r="B80" s="14" t="s">
        <v>172</v>
      </c>
      <c r="C80" s="10" t="s">
        <v>173</v>
      </c>
    </row>
    <row r="81" spans="1:3" x14ac:dyDescent="0.25">
      <c r="A81" t="s">
        <v>64</v>
      </c>
      <c r="B81" s="14" t="s">
        <v>172</v>
      </c>
      <c r="C81" s="10" t="s">
        <v>173</v>
      </c>
    </row>
    <row r="82" spans="1:3" x14ac:dyDescent="0.25">
      <c r="A82" t="s">
        <v>8</v>
      </c>
      <c r="B82" s="5">
        <v>600</v>
      </c>
    </row>
    <row r="83" spans="1:3" x14ac:dyDescent="0.25">
      <c r="A83" t="s">
        <v>71</v>
      </c>
      <c r="B83" s="9" t="s">
        <v>12</v>
      </c>
    </row>
    <row r="84" spans="1:3" x14ac:dyDescent="0.25">
      <c r="A84" t="s">
        <v>10</v>
      </c>
      <c r="B84" s="5">
        <v>24</v>
      </c>
    </row>
    <row r="85" spans="1:3" x14ac:dyDescent="0.25">
      <c r="A85" t="s">
        <v>11</v>
      </c>
      <c r="B85" s="5">
        <v>15</v>
      </c>
    </row>
    <row r="86" spans="1:3" x14ac:dyDescent="0.25">
      <c r="A86" t="s">
        <v>9</v>
      </c>
      <c r="B86" s="1">
        <f>B84*B85</f>
        <v>360</v>
      </c>
    </row>
    <row r="87" spans="1:3" ht="15" customHeight="1" x14ac:dyDescent="0.3">
      <c r="A87" t="s">
        <v>174</v>
      </c>
      <c r="B87" s="5">
        <v>0</v>
      </c>
      <c r="C87" s="2" t="s">
        <v>175</v>
      </c>
    </row>
    <row r="88" spans="1:3" x14ac:dyDescent="0.25">
      <c r="A88" s="8" t="s">
        <v>70</v>
      </c>
      <c r="B88" s="8"/>
    </row>
    <row r="89" spans="1:3" x14ac:dyDescent="0.25">
      <c r="A89" t="s">
        <v>288</v>
      </c>
      <c r="B89" s="5">
        <v>0</v>
      </c>
      <c r="C89" s="10" t="str">
        <f>'DDI - Drug1'!C91</f>
        <v>- Please enter the lag time in hours (if any). This would shift the plasma and tissue concentrations by the given value (optional)</v>
      </c>
    </row>
    <row r="90" spans="1:3" x14ac:dyDescent="0.25">
      <c r="A90" t="s">
        <v>22</v>
      </c>
      <c r="B90" s="5">
        <v>0</v>
      </c>
      <c r="C90" s="10" t="str">
        <f>'DDI - Drug1'!C92</f>
        <v>- Please enter the target concentration (if any). This would draw a red dotted line on the lead plot (optional)</v>
      </c>
    </row>
    <row r="91" spans="1:3" x14ac:dyDescent="0.25">
      <c r="A91" t="s">
        <v>25</v>
      </c>
      <c r="B91" s="9">
        <v>2017</v>
      </c>
      <c r="C91" s="10" t="str">
        <f>'DDI - Drug1'!C93</f>
        <v>- Please enter the year of the observed data to choose the appropriate population (optional)</v>
      </c>
    </row>
    <row r="92" spans="1:3" x14ac:dyDescent="0.25">
      <c r="A92" t="s">
        <v>86</v>
      </c>
      <c r="B92" s="5">
        <v>1</v>
      </c>
      <c r="C92" s="10" t="str">
        <f>'DDI - Drug1'!C94</f>
        <v>- Optional. Please enter a factor to adjust the rate of absorption</v>
      </c>
    </row>
    <row r="93" spans="1:3" x14ac:dyDescent="0.25">
      <c r="A93" t="s">
        <v>4</v>
      </c>
      <c r="B93" s="5">
        <v>0.5</v>
      </c>
      <c r="C93" s="10" t="str">
        <f>'DDI - Drug1'!C95</f>
        <v>- Optional. Please enter a factor to adjust the clearance rate</v>
      </c>
    </row>
    <row r="94" spans="1:3" x14ac:dyDescent="0.25">
      <c r="A94" t="s">
        <v>24</v>
      </c>
      <c r="B94" s="5">
        <v>0.7</v>
      </c>
      <c r="C94" s="10" t="str">
        <f>'DDI - Drug1'!C96</f>
        <v>- Optional. Please enter a factor to adjust the tissue-to-plasma ratios and volume of distribution</v>
      </c>
    </row>
    <row r="95" spans="1:3" x14ac:dyDescent="0.25">
      <c r="A95" t="s">
        <v>87</v>
      </c>
      <c r="B95" s="14" t="s">
        <v>172</v>
      </c>
      <c r="C95" s="10" t="str">
        <f>'DDI - Drug1'!C97</f>
        <v>- Please choose the units of time for your simulation from the selection</v>
      </c>
    </row>
    <row r="96" spans="1:3" x14ac:dyDescent="0.25">
      <c r="A96" t="s">
        <v>88</v>
      </c>
      <c r="B96" s="9" t="s">
        <v>90</v>
      </c>
      <c r="C96" s="10" t="str">
        <f>'DDI - Drug1'!C98</f>
        <v>- Please select the concentration units (this would reflect in the plots)</v>
      </c>
    </row>
    <row r="97" spans="1:3" x14ac:dyDescent="0.25">
      <c r="A97" t="s">
        <v>252</v>
      </c>
      <c r="B97" s="9" t="s">
        <v>287</v>
      </c>
      <c r="C97" s="10" t="str">
        <f>'DDI - Drug1'!C99</f>
        <v>- Displays the mean plot and a shaded area of 90% CI for the selected plot</v>
      </c>
    </row>
  </sheetData>
  <sheetProtection algorithmName="SHA-512" hashValue="zPh+T0xuz+DgfrKaoYX9BfRjwL79/F3nrSWFM7pPJmm+bucQHB2FAsLg7Vxo/fph55SLsTjNXXWSQnw15wTgJQ==" saltValue="Mjk8/qSYgyeFThcQb1WSGw==" spinCount="100000" sheet="1" selectLockedCells="1"/>
  <dataValidations count="13">
    <dataValidation type="decimal" showInputMessage="1" showErrorMessage="1" errorTitle="Invalid input" error="Please enter a value greater than 0 and less than 20" sqref="B11" xr:uid="{F7D0D94B-5E9C-4376-8819-D2CB7AA399D2}">
      <formula1>0.0001</formula1>
      <formula2>2000</formula2>
    </dataValidation>
    <dataValidation type="whole" operator="greaterThanOrEqual" allowBlank="1" showInputMessage="1" showErrorMessage="1" sqref="B17" xr:uid="{F915C88E-D75A-47EC-A500-B201C2FBA4BE}">
      <formula1>0</formula1>
    </dataValidation>
    <dataValidation type="decimal" operator="greaterThanOrEqual" allowBlank="1" showInputMessage="1" showErrorMessage="1" sqref="B16" xr:uid="{86A1D4FC-62E1-4959-83D1-575D0829CDA5}">
      <formula1>0</formula1>
    </dataValidation>
    <dataValidation type="decimal" showInputMessage="1" showErrorMessage="1" errorTitle="Invalid input" error="Please enter a number greater than or equal to 0" sqref="B25 B35:B37 B39" xr:uid="{B7843A07-8B3D-4844-89FE-6320A83A596D}">
      <formula1>0</formula1>
      <formula2>1</formula2>
    </dataValidation>
    <dataValidation type="whole" operator="greaterThanOrEqual" showInputMessage="1" showErrorMessage="1" errorTitle="Invalid input" error="Please enter a non-decimal number (an Integer) greater than or equal to 0" sqref="B85" xr:uid="{D58ABB07-5D8C-4B91-80CA-04FDA9AE02FE}">
      <formula1>0</formula1>
    </dataValidation>
    <dataValidation type="decimal" operator="greaterThanOrEqual" allowBlank="1" showInputMessage="1" showErrorMessage="1" errorTitle="Invalid input" error="Please enter a number greater than or equal to 0" sqref="B23" xr:uid="{BB898248-7775-487F-9365-FE48614E46E6}">
      <formula1>0</formula1>
    </dataValidation>
    <dataValidation type="decimal" operator="greaterThanOrEqual" showInputMessage="1" showErrorMessage="1" errorTitle="Invalid input" error="Please enter a number greater than or equal to 0" sqref="B39 B28 B92:B94 B71:B72 B87 B84 B82 B89:B90 B31 B34 B44:B45 B50:B51 B56:B57 B77:B78 B59 B63 B69 B75 B65:B66 B47 B53 B18:B19" xr:uid="{C394B3CD-3798-4035-910B-198E38AA950A}">
      <formula1>0</formula1>
    </dataValidation>
    <dataValidation type="decimal" operator="greaterThanOrEqual" showInputMessage="1" showErrorMessage="1" errorTitle="Invalid input" error="Please enter a value greater than or equal to 0" sqref="B15" xr:uid="{74B8602F-410F-4DD5-8C09-E484A98B1F8A}">
      <formula1>0</formula1>
    </dataValidation>
    <dataValidation type="decimal" showInputMessage="1" showErrorMessage="1" errorTitle="Invalid input" error="Please enter a value greater than 0 and less than 20" sqref="B10" xr:uid="{410FE8E9-2ECB-4493-892D-4E3A27E17C3A}">
      <formula1>0.0001</formula1>
      <formula2>20</formula2>
    </dataValidation>
    <dataValidation type="decimal" showInputMessage="1" showErrorMessage="1" errorTitle="Invalid input" error="Please enter a value between 0 and 100" sqref="B9" xr:uid="{8A355A13-17B8-4575-AE66-4524736C65BD}">
      <formula1>0</formula1>
      <formula2>100</formula2>
    </dataValidation>
    <dataValidation type="decimal" showInputMessage="1" showErrorMessage="1" error="Please enter a value between 0 and 10" sqref="B3:B4" xr:uid="{1304F38C-2516-447D-8321-B7C09A0057E3}">
      <formula1>-10</formula1>
      <formula2>50</formula2>
    </dataValidation>
    <dataValidation showInputMessage="1" showErrorMessage="1" errorTitle="Invalid input" error="Please enter a number greater than or equal to 1" sqref="B80:B81 B95" xr:uid="{F6BE894D-CC1C-4229-A939-829CD85BFBD6}"/>
    <dataValidation type="decimal" showInputMessage="1" showErrorMessage="1" errorTitle="Invalid input" error="Please enter a value between 0 and 14" sqref="B6:B8" xr:uid="{8B51DCE9-79C2-4605-B431-DF2DCBBB3AEE}">
      <formula1>0</formula1>
      <formula2>30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 showInputMessage="1" showErrorMessage="1" xr:uid="{61ED6EA6-7A0F-4C09-952A-51BD76B52239}">
          <x14:formula1>
            <xm:f>Sheet2!$S$11:$S$12</xm:f>
          </x14:formula1>
          <xm:sqref>B76 B46 B70 B64 B58 B52</xm:sqref>
        </x14:dataValidation>
        <x14:dataValidation type="list" allowBlank="1" showInputMessage="1" showErrorMessage="1" xr:uid="{E0322FE9-3A4D-42DD-9E0B-AA15E07A0A83}">
          <x14:formula1>
            <xm:f>Sheet2!$O$11:$O$13</xm:f>
          </x14:formula1>
          <xm:sqref>B43 B55 B49</xm:sqref>
        </x14:dataValidation>
        <x14:dataValidation type="list" allowBlank="1" showInputMessage="1" showErrorMessage="1" xr:uid="{B7CE5390-DAAF-4CAF-8ECD-3B61C343CECA}">
          <x14:formula1>
            <xm:f>Sheet2!$M$11:$M$31</xm:f>
          </x14:formula1>
          <xm:sqref>B42 B73 B67 B61 B54 B48</xm:sqref>
        </x14:dataValidation>
        <x14:dataValidation type="list" allowBlank="1" showInputMessage="1" showErrorMessage="1" xr:uid="{7027949B-85F2-41E1-9F23-EB3607828E02}">
          <x14:formula1>
            <xm:f>Sheet2!$E$11:$E$32</xm:f>
          </x14:formula1>
          <xm:sqref>B22 B32 B29 B26</xm:sqref>
        </x14:dataValidation>
        <x14:dataValidation type="list" allowBlank="1" showInputMessage="1" showErrorMessage="1" xr:uid="{013767F9-8E1A-4C13-8480-DAAB35A41024}">
          <x14:formula1>
            <xm:f>Sheet2!$M$2:$M$3</xm:f>
          </x14:formula1>
          <xm:sqref>B96</xm:sqref>
        </x14:dataValidation>
        <x14:dataValidation type="list" allowBlank="1" showInputMessage="1" showErrorMessage="1" xr:uid="{D321C813-D6D6-4209-AF0A-703A86F903AF}">
          <x14:formula1>
            <xm:f>Sheet2!$I$2:$I$6</xm:f>
          </x14:formula1>
          <xm:sqref>B13</xm:sqref>
        </x14:dataValidation>
        <x14:dataValidation type="list" allowBlank="1" showInputMessage="1" showErrorMessage="1" xr:uid="{2845423D-8E31-4546-8B38-FCAA9D1B74BE}">
          <x14:formula1>
            <xm:f>Sheet2!$G$11:$G$12</xm:f>
          </x14:formula1>
          <xm:sqref>B27 B33 B30</xm:sqref>
        </x14:dataValidation>
        <x14:dataValidation type="list" allowBlank="1" showInputMessage="1" showErrorMessage="1" xr:uid="{5A684A11-0C1C-46DE-9940-7A4249D3313E}">
          <x14:formula1>
            <xm:f>Sheet2!$E$2:$E$4</xm:f>
          </x14:formula1>
          <xm:sqref>B83</xm:sqref>
        </x14:dataValidation>
        <x14:dataValidation type="list" allowBlank="1" showInputMessage="1" showErrorMessage="1" xr:uid="{C0AADE4B-FD50-4DB4-9CF3-171E98642516}">
          <x14:formula1>
            <xm:f>Sheet2!$C$11:$C$12</xm:f>
          </x14:formula1>
          <xm:sqref>B21</xm:sqref>
        </x14:dataValidation>
        <x14:dataValidation type="list" allowBlank="1" showInputMessage="1" showErrorMessage="1" xr:uid="{98643DD6-0D06-4ECE-8078-8DD9FDE9B56B}">
          <x14:formula1>
            <xm:f>Sheet2!$Q$11:$Q$13</xm:f>
          </x14:formula1>
          <xm:sqref>B62 B74 B68</xm:sqref>
        </x14:dataValidation>
        <x14:dataValidation type="list" allowBlank="1" showInputMessage="1" showErrorMessage="1" xr:uid="{6E153525-A34D-4A08-8821-E6413A8DE6CC}">
          <x14:formula1>
            <xm:f>Sheet2!$A$11:$A$15</xm:f>
          </x14:formula1>
          <xm:sqref>B24 B40</xm:sqref>
        </x14:dataValidation>
        <x14:dataValidation type="list" allowBlank="1" showInputMessage="1" showErrorMessage="1" xr:uid="{293BCAC6-9463-4308-B0DD-77FD8FFF6486}">
          <x14:formula1>
            <xm:f>Sheet2!$C$2:$C$8</xm:f>
          </x14:formula1>
          <xm:sqref>B5</xm:sqref>
        </x14:dataValidation>
        <x14:dataValidation type="list" allowBlank="1" showInputMessage="1" showErrorMessage="1" xr:uid="{1B3AC4C4-CF69-4E5A-8532-F894FD845882}">
          <x14:formula1>
            <xm:f>Sheet2!$AE$11:$AE$25</xm:f>
          </x14:formula1>
          <xm:sqref>B97</xm:sqref>
        </x14:dataValidation>
        <x14:dataValidation type="list" allowBlank="1" showInputMessage="1" showErrorMessage="1" xr:uid="{138F1170-C937-4B3B-BBA5-A04C2FE68D9C}">
          <x14:formula1>
            <xm:f>Sheet2!$A$2:$A$6</xm:f>
          </x14:formula1>
          <xm:sqref>B14</xm:sqref>
        </x14:dataValidation>
        <x14:dataValidation type="list" allowBlank="1" showInputMessage="1" showErrorMessage="1" xr:uid="{A16090FC-3A0C-42CF-8D28-87D7E1CCD2D1}">
          <x14:formula1>
            <xm:f>Sheet2!$G$2:$G$7</xm:f>
          </x14:formula1>
          <xm:sqref>B38</xm:sqref>
        </x14:dataValidation>
        <x14:dataValidation type="list" allowBlank="1" showInputMessage="1" showErrorMessage="1" xr:uid="{89DC90B0-4375-4EA8-8ACF-8A2C5BB6CFD7}">
          <x14:formula1>
            <xm:f>Sheet2!$I$13:$I$59</xm:f>
          </x14:formula1>
          <xm:sqref>B91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81A50-895D-45EB-B845-578B460872CF}">
  <dimension ref="A1:C62"/>
  <sheetViews>
    <sheetView zoomScale="96" workbookViewId="0">
      <selection activeCell="B2" sqref="B2"/>
    </sheetView>
  </sheetViews>
  <sheetFormatPr defaultRowHeight="15" x14ac:dyDescent="0.25"/>
  <cols>
    <col min="1" max="1" width="32.5703125" bestFit="1" customWidth="1"/>
    <col min="2" max="2" width="25" customWidth="1"/>
    <col min="3" max="3" width="137.7109375" style="11" bestFit="1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120</v>
      </c>
      <c r="C2" s="10" t="s">
        <v>115</v>
      </c>
    </row>
    <row r="3" spans="1:3" x14ac:dyDescent="0.25">
      <c r="A3" t="s">
        <v>254</v>
      </c>
      <c r="B3" s="5">
        <v>1.8</v>
      </c>
      <c r="C3" s="10" t="str">
        <f>Adult!C3</f>
        <v>- Log(octanol-to-water partition coefficient)</v>
      </c>
    </row>
    <row r="4" spans="1:3" x14ac:dyDescent="0.25">
      <c r="A4" t="s">
        <v>255</v>
      </c>
      <c r="B4" s="5">
        <v>0</v>
      </c>
      <c r="C4" s="10" t="str">
        <f>Adult!C4</f>
        <v>- Log(vegetable oil-to-water partition coefficient). If this value is left at 0, the model calculates automatically</v>
      </c>
    </row>
    <row r="5" spans="1:3" x14ac:dyDescent="0.25">
      <c r="A5" t="s">
        <v>5</v>
      </c>
      <c r="B5" s="9" t="s">
        <v>36</v>
      </c>
      <c r="C5" s="2" t="str">
        <f>Adult!C5</f>
        <v>- Chemical property of the drug</v>
      </c>
    </row>
    <row r="6" spans="1:3" x14ac:dyDescent="0.25">
      <c r="A6" t="s">
        <v>26</v>
      </c>
      <c r="B6" s="5">
        <v>8.1999999999999993</v>
      </c>
      <c r="C6" s="2" t="str">
        <f>Adult!C6</f>
        <v>For zwitterions - acidic pka in pKa1</v>
      </c>
    </row>
    <row r="7" spans="1:3" x14ac:dyDescent="0.25">
      <c r="A7" t="s">
        <v>27</v>
      </c>
      <c r="B7" s="5">
        <v>0</v>
      </c>
      <c r="C7" s="2" t="str">
        <f>Adult!C7</f>
        <v>For zwitterions or zwitterions(a,b,b) - basic pka in pKa2; for zwitterions(a,a,b) - acidic pka in pKa2 (pKa2 &gt; pKa1)</v>
      </c>
    </row>
    <row r="8" spans="1:3" x14ac:dyDescent="0.25">
      <c r="A8" t="s">
        <v>233</v>
      </c>
      <c r="B8" s="5">
        <v>0</v>
      </c>
      <c r="C8" s="2" t="str">
        <f>Adult!C8</f>
        <v>For zwitterions(a,a,b) or zwitterions(a,b,b) - basic pka in pKa3 (for (a,b,b) - pKa3 &gt; pKa2)</v>
      </c>
    </row>
    <row r="9" spans="1:3" x14ac:dyDescent="0.25">
      <c r="A9" t="s">
        <v>16</v>
      </c>
      <c r="B9" s="5">
        <v>71.5</v>
      </c>
      <c r="C9" s="10" t="str">
        <f>Adult!C9</f>
        <v>- Please enter the value in percentage</v>
      </c>
    </row>
    <row r="10" spans="1:3" x14ac:dyDescent="0.25">
      <c r="A10" t="s">
        <v>3</v>
      </c>
      <c r="B10" s="5">
        <v>0.8</v>
      </c>
      <c r="C10" s="10" t="str">
        <f>Adult!C10</f>
        <v>- Blood-to-plasma ratio</v>
      </c>
    </row>
    <row r="11" spans="1:3" x14ac:dyDescent="0.25">
      <c r="A11" t="s">
        <v>128</v>
      </c>
      <c r="B11" s="5">
        <v>446</v>
      </c>
      <c r="C11" s="2" t="str">
        <f>Adult!C11</f>
        <v>- Molecular weight (only required if any parameter units are in molarity)</v>
      </c>
    </row>
    <row r="12" spans="1:3" x14ac:dyDescent="0.25">
      <c r="A12" s="8" t="s">
        <v>66</v>
      </c>
      <c r="B12" s="8"/>
      <c r="C12" s="10"/>
    </row>
    <row r="13" spans="1:3" x14ac:dyDescent="0.25">
      <c r="A13" t="s">
        <v>19</v>
      </c>
      <c r="B13" s="9" t="s">
        <v>96</v>
      </c>
      <c r="C13" s="10" t="str">
        <f>Adult!C13</f>
        <v>- Route of administration</v>
      </c>
    </row>
    <row r="14" spans="1:3" x14ac:dyDescent="0.25">
      <c r="A14" t="s">
        <v>1</v>
      </c>
      <c r="B14" s="9" t="s">
        <v>2</v>
      </c>
      <c r="C14" s="10" t="str">
        <f>Adult!C14</f>
        <v>- Please ignore if route of administration is not 'Oral'</v>
      </c>
    </row>
    <row r="15" spans="1:3" x14ac:dyDescent="0.25">
      <c r="A15" t="s">
        <v>0</v>
      </c>
      <c r="B15" s="5">
        <v>0</v>
      </c>
      <c r="C15" s="10" t="str">
        <f>Adult!C15</f>
        <v>x10-6 (cm/s) for CACO2 &amp; MDCK, (1/h) for Ka (If 9.8e-6, enter 9.8) (Ignore if route is not 'Oral')</v>
      </c>
    </row>
    <row r="16" spans="1:3" x14ac:dyDescent="0.25">
      <c r="A16" t="s">
        <v>2</v>
      </c>
      <c r="B16" s="5">
        <v>82.17</v>
      </c>
      <c r="C16" s="10" t="str">
        <f>Adult!C16</f>
        <v>- Polar Surface Area(PSA)  (required if PSA absorption rate method is selected) (Ignore if route is not 'Oral')</v>
      </c>
    </row>
    <row r="17" spans="1:3" x14ac:dyDescent="0.25">
      <c r="A17" t="s">
        <v>15</v>
      </c>
      <c r="B17" s="5">
        <v>1</v>
      </c>
      <c r="C17" s="10" t="str">
        <f>Adult!C17</f>
        <v>- Hydrogen Bond Donors (HBD) (required if PSA absorption rate method is selected) (Ignore if route is not 'Oral')</v>
      </c>
    </row>
    <row r="18" spans="1:3" x14ac:dyDescent="0.25">
      <c r="A18" t="s">
        <v>309</v>
      </c>
      <c r="B18" s="9" t="s">
        <v>306</v>
      </c>
      <c r="C18" s="10" t="str">
        <f>Adult!C18</f>
        <v>- Release rate pattern (please ignore if the route is not intramscular or subcutaneous)</v>
      </c>
    </row>
    <row r="19" spans="1:3" x14ac:dyDescent="0.25">
      <c r="A19" t="s">
        <v>17</v>
      </c>
      <c r="B19" s="5">
        <v>6.9999999999999999E-4</v>
      </c>
      <c r="C19" s="10" t="str">
        <f>Adult!C19</f>
        <v>- If Route is Intramuscular or Subcutaneous, the rate value should be entered in 1/h for first order release &amp; mg/h for zero order release</v>
      </c>
    </row>
    <row r="20" spans="1:3" x14ac:dyDescent="0.25">
      <c r="A20" t="s">
        <v>314</v>
      </c>
      <c r="B20" s="5">
        <v>0</v>
      </c>
      <c r="C20" s="10" t="str">
        <f>Adult!C20</f>
        <v>- Please enter the second release fraction (&lt;1). Please ignore if there is only a single release pattern observed</v>
      </c>
    </row>
    <row r="21" spans="1:3" x14ac:dyDescent="0.25">
      <c r="A21" t="s">
        <v>315</v>
      </c>
      <c r="B21" s="5">
        <v>0</v>
      </c>
      <c r="C21" s="10" t="str">
        <f>Adult!C21</f>
        <v>- Please enter the second release rate (1/h, for first order release, mg/h for zero order release). Please ignore if there is only a single release pattern observed</v>
      </c>
    </row>
    <row r="22" spans="1:3" x14ac:dyDescent="0.25">
      <c r="A22" t="s">
        <v>113</v>
      </c>
      <c r="B22" s="5">
        <v>0</v>
      </c>
      <c r="C22" s="10" t="str">
        <f>Adult!C22</f>
        <v>- If Route is Infusion, the time of infusion in hours should be entered</v>
      </c>
    </row>
    <row r="23" spans="1:3" x14ac:dyDescent="0.25">
      <c r="A23" s="8" t="s">
        <v>67</v>
      </c>
      <c r="B23" s="8"/>
      <c r="C23" s="2"/>
    </row>
    <row r="24" spans="1:3" x14ac:dyDescent="0.25">
      <c r="A24" t="s">
        <v>7</v>
      </c>
      <c r="B24" s="9" t="s">
        <v>294</v>
      </c>
      <c r="C24" s="10" t="str">
        <f>Adult!C24</f>
        <v>- Clearance type (apparent clearance or Intrinsic values are used in the model)</v>
      </c>
    </row>
    <row r="25" spans="1:3" x14ac:dyDescent="0.25">
      <c r="A25" s="3" t="s">
        <v>297</v>
      </c>
      <c r="B25" s="5">
        <v>0.88300000000000001</v>
      </c>
      <c r="C25" s="10" t="str">
        <f>Adult!C25</f>
        <v>- Ignore this if 'Intrinsic' clearance type is selected (if ignored, please set the value to zero)</v>
      </c>
    </row>
    <row r="26" spans="1:3" x14ac:dyDescent="0.25">
      <c r="A26" s="3" t="s">
        <v>298</v>
      </c>
      <c r="B26" s="9" t="s">
        <v>79</v>
      </c>
      <c r="C26" s="10" t="str">
        <f>Adult!C26</f>
        <v>- Ignore this if 'Intrinsic' clearance type is selected (if ignored, please set the value to zero)</v>
      </c>
    </row>
    <row r="27" spans="1:3" x14ac:dyDescent="0.25">
      <c r="A27" t="s">
        <v>295</v>
      </c>
      <c r="B27" s="5">
        <v>1</v>
      </c>
      <c r="C27" s="10" t="str">
        <f>Adult!C27</f>
        <v>- If Fg value is known ,please enter here else leave this at 1. Ignore this if 'Intrinsic' clearance type is selected (if ignored, please set the value to zero)</v>
      </c>
    </row>
    <row r="28" spans="1:3" x14ac:dyDescent="0.25">
      <c r="A28" t="s">
        <v>72</v>
      </c>
      <c r="B28" s="9" t="s">
        <v>101</v>
      </c>
      <c r="C28" s="10" t="str">
        <f>Adult!C28</f>
        <v>- Ignore this if 'Apparent' clearance type is selected (if ignored, please set the value to zero)</v>
      </c>
    </row>
    <row r="29" spans="1:3" x14ac:dyDescent="0.25">
      <c r="A29" t="s">
        <v>73</v>
      </c>
      <c r="B29" s="9" t="s">
        <v>85</v>
      </c>
      <c r="C29" s="10" t="str">
        <f>Adult!C29</f>
        <v>- Ignore this if 'Apparent' clearance type is selected (if ignored, please set the value to zero)</v>
      </c>
    </row>
    <row r="30" spans="1:3" x14ac:dyDescent="0.25">
      <c r="A30" t="s">
        <v>74</v>
      </c>
      <c r="B30" s="5">
        <v>0</v>
      </c>
      <c r="C30" s="10" t="str">
        <f>Adult!C30</f>
        <v>- Ignore this if 'Apparent' clearance type is selected (if ignored, please set the value to zero)</v>
      </c>
    </row>
    <row r="31" spans="1:3" x14ac:dyDescent="0.25">
      <c r="A31" t="s">
        <v>75</v>
      </c>
      <c r="B31" s="9" t="s">
        <v>101</v>
      </c>
      <c r="C31" s="10" t="str">
        <f>Adult!C31</f>
        <v>- Ignore this if 'Apparent' clearance type is selected (if ignored, please set the value to zero)</v>
      </c>
    </row>
    <row r="32" spans="1:3" x14ac:dyDescent="0.25">
      <c r="A32" t="s">
        <v>76</v>
      </c>
      <c r="B32" s="9" t="s">
        <v>85</v>
      </c>
      <c r="C32" s="10" t="str">
        <f>Adult!C32</f>
        <v>- Ignore this if 'Apparent' clearance type is selected (if ignored, please set the value to zero)</v>
      </c>
    </row>
    <row r="33" spans="1:3" x14ac:dyDescent="0.25">
      <c r="A33" t="s">
        <v>77</v>
      </c>
      <c r="B33" s="5">
        <v>0</v>
      </c>
      <c r="C33" s="10" t="str">
        <f>Adult!C33</f>
        <v>- Ignore this if 'Apparent' clearance type is selected (if ignored, please set the value to zero)</v>
      </c>
    </row>
    <row r="34" spans="1:3" x14ac:dyDescent="0.25">
      <c r="A34" t="s">
        <v>108</v>
      </c>
      <c r="B34" s="9" t="s">
        <v>101</v>
      </c>
      <c r="C34" s="10" t="str">
        <f>Adult!C34</f>
        <v>- Ignore this if 'Apparent' clearance type is selected (if ignored, please set the value to zero)</v>
      </c>
    </row>
    <row r="35" spans="1:3" x14ac:dyDescent="0.25">
      <c r="A35" t="s">
        <v>109</v>
      </c>
      <c r="B35" s="9" t="s">
        <v>85</v>
      </c>
      <c r="C35" s="10" t="str">
        <f>Adult!C35</f>
        <v>- Ignore this if 'Apparent' clearance type is selected (if ignored, please set the value to zero)</v>
      </c>
    </row>
    <row r="36" spans="1:3" x14ac:dyDescent="0.25">
      <c r="A36" t="s">
        <v>110</v>
      </c>
      <c r="B36" s="5">
        <v>0</v>
      </c>
      <c r="C36" s="10" t="str">
        <f>Adult!C36</f>
        <v>- Ignore this if 'Apparent' clearance type is selected (if ignored, please set the value to zero)</v>
      </c>
    </row>
    <row r="37" spans="1:3" x14ac:dyDescent="0.25">
      <c r="A37" t="s">
        <v>302</v>
      </c>
      <c r="B37" s="5">
        <v>1</v>
      </c>
      <c r="C37" s="10" t="str">
        <f>Adult!C37</f>
        <v>- Fraction unbound in intestinal microsomes (Ignore this if 'Apparent' clearance type is selected) (if ignored, please set the value to One)</v>
      </c>
    </row>
    <row r="38" spans="1:3" x14ac:dyDescent="0.25">
      <c r="A38" t="s">
        <v>303</v>
      </c>
      <c r="B38" s="5">
        <v>1</v>
      </c>
      <c r="C38" s="10" t="str">
        <f>Adult!C38</f>
        <v>- Fraction unbound in liver microsomes (Ignore this if 'Apparent' clearance type is selected)</v>
      </c>
    </row>
    <row r="39" spans="1:3" x14ac:dyDescent="0.25">
      <c r="A39" s="8" t="s">
        <v>68</v>
      </c>
      <c r="B39" s="8"/>
      <c r="C39" s="2"/>
    </row>
    <row r="40" spans="1:3" x14ac:dyDescent="0.25">
      <c r="A40" t="s">
        <v>23</v>
      </c>
      <c r="B40" s="9" t="s">
        <v>104</v>
      </c>
      <c r="C40" s="2" t="str">
        <f>Adult!C40</f>
        <v>- Please select the volume of distribution method</v>
      </c>
    </row>
    <row r="41" spans="1:3" x14ac:dyDescent="0.25">
      <c r="A41" t="s">
        <v>18</v>
      </c>
      <c r="B41" s="5">
        <v>0</v>
      </c>
      <c r="C41" s="2" t="str">
        <f>Adult!C41</f>
        <v>- Renal clearance (if any)</v>
      </c>
    </row>
    <row r="42" spans="1:3" x14ac:dyDescent="0.25">
      <c r="A42" t="s">
        <v>31</v>
      </c>
      <c r="B42" s="9" t="s">
        <v>78</v>
      </c>
      <c r="C42" s="2" t="str">
        <f>Adult!C42</f>
        <v>- Renal clearance units</v>
      </c>
    </row>
    <row r="43" spans="1:3" x14ac:dyDescent="0.25">
      <c r="A43" s="8" t="s">
        <v>69</v>
      </c>
      <c r="B43" s="8"/>
      <c r="C43" s="2"/>
    </row>
    <row r="44" spans="1:3" x14ac:dyDescent="0.25">
      <c r="A44" t="s">
        <v>20</v>
      </c>
      <c r="B44" s="9" t="s">
        <v>32</v>
      </c>
      <c r="C44" s="2" t="str">
        <f>Adult!C44</f>
        <v>- Please choose the sex of the population that should be simulated (if 'Both' is selected, male and female are simulated at 50:50 ratio)</v>
      </c>
    </row>
    <row r="45" spans="1:3" x14ac:dyDescent="0.25">
      <c r="A45" t="s">
        <v>121</v>
      </c>
      <c r="B45" s="9" t="s">
        <v>122</v>
      </c>
      <c r="C45" s="10" t="s">
        <v>123</v>
      </c>
    </row>
    <row r="46" spans="1:3" x14ac:dyDescent="0.25">
      <c r="A46" t="s">
        <v>124</v>
      </c>
      <c r="B46" s="5">
        <v>10</v>
      </c>
      <c r="C46" s="10" t="s">
        <v>125</v>
      </c>
    </row>
    <row r="47" spans="1:3" x14ac:dyDescent="0.25">
      <c r="A47" t="s">
        <v>64</v>
      </c>
      <c r="B47" s="5">
        <v>100</v>
      </c>
      <c r="C47" s="2" t="str">
        <f>Adult!C47</f>
        <v>- Please enter the number of virtual individuals to simulate (max - 100)</v>
      </c>
    </row>
    <row r="48" spans="1:3" x14ac:dyDescent="0.25">
      <c r="A48" t="s">
        <v>8</v>
      </c>
      <c r="B48" s="5">
        <v>2.5</v>
      </c>
      <c r="C48" s="2" t="str">
        <f>Adult!C48</f>
        <v>- Please enter the dose</v>
      </c>
    </row>
    <row r="49" spans="1:3" x14ac:dyDescent="0.25">
      <c r="A49" t="s">
        <v>71</v>
      </c>
      <c r="B49" s="9" t="s">
        <v>82</v>
      </c>
      <c r="C49" s="2" t="str">
        <f>Adult!C49</f>
        <v>- Please enter the dose units from the given selection</v>
      </c>
    </row>
    <row r="50" spans="1:3" x14ac:dyDescent="0.25">
      <c r="A50" t="s">
        <v>10</v>
      </c>
      <c r="B50" s="5">
        <v>0</v>
      </c>
      <c r="C50" s="2" t="str">
        <f>Adult!C50</f>
        <v>- Please enter the dose interval between subsequent doses (if any)</v>
      </c>
    </row>
    <row r="51" spans="1:3" x14ac:dyDescent="0.25">
      <c r="A51" t="s">
        <v>11</v>
      </c>
      <c r="B51" s="5">
        <v>0</v>
      </c>
      <c r="C51" s="2" t="str">
        <f>Adult!C51</f>
        <v>- Please enter the number of subsequent doses following the initial dose at t=0</v>
      </c>
    </row>
    <row r="52" spans="1:3" x14ac:dyDescent="0.25">
      <c r="A52" t="s">
        <v>9</v>
      </c>
      <c r="B52" s="8">
        <f>B50*B51</f>
        <v>0</v>
      </c>
      <c r="C52" s="2" t="str">
        <f>Adult!C52</f>
        <v>- The end time of the dosing is calculated automatically</v>
      </c>
    </row>
    <row r="53" spans="1:3" x14ac:dyDescent="0.25">
      <c r="A53" t="s">
        <v>21</v>
      </c>
      <c r="B53" s="5">
        <v>24</v>
      </c>
      <c r="C53" s="2" t="str">
        <f>Adult!C53</f>
        <v>- Please enter the total simulation time (should be greater than the end time)</v>
      </c>
    </row>
    <row r="54" spans="1:3" x14ac:dyDescent="0.25">
      <c r="A54" s="8" t="s">
        <v>70</v>
      </c>
      <c r="B54" s="8"/>
      <c r="C54" s="2"/>
    </row>
    <row r="55" spans="1:3" x14ac:dyDescent="0.25">
      <c r="A55" t="s">
        <v>288</v>
      </c>
      <c r="B55" s="5">
        <v>0</v>
      </c>
      <c r="C55" s="10" t="s">
        <v>289</v>
      </c>
    </row>
    <row r="56" spans="1:3" x14ac:dyDescent="0.25">
      <c r="A56" t="s">
        <v>22</v>
      </c>
      <c r="B56" s="5">
        <v>0</v>
      </c>
      <c r="C56" s="2" t="str">
        <f>Adult!C56</f>
        <v>- Please enter the target concentration (if any). This would draw a red dotted line on the lead plot (optional)</v>
      </c>
    </row>
    <row r="57" spans="1:3" x14ac:dyDescent="0.25">
      <c r="A57" t="s">
        <v>86</v>
      </c>
      <c r="B57" s="5">
        <v>1</v>
      </c>
      <c r="C57" s="2" t="str">
        <f>Adult!C58</f>
        <v>- Optional. Please enter a factor to adjust the rate of absorption</v>
      </c>
    </row>
    <row r="58" spans="1:3" x14ac:dyDescent="0.25">
      <c r="A58" t="s">
        <v>4</v>
      </c>
      <c r="B58" s="5">
        <v>1</v>
      </c>
      <c r="C58" s="2" t="str">
        <f>Adult!C59</f>
        <v>- Optional. Please enter a factor to adjust the clearance rate</v>
      </c>
    </row>
    <row r="59" spans="1:3" x14ac:dyDescent="0.25">
      <c r="A59" t="s">
        <v>24</v>
      </c>
      <c r="B59" s="5">
        <v>1</v>
      </c>
      <c r="C59" s="2" t="str">
        <f>Adult!C60</f>
        <v>- Optional. Please enter a factor to adjust the tissue-to-plasma ratios and volume of distribution</v>
      </c>
    </row>
    <row r="60" spans="1:3" x14ac:dyDescent="0.25">
      <c r="A60" t="s">
        <v>87</v>
      </c>
      <c r="B60" s="9" t="s">
        <v>98</v>
      </c>
      <c r="C60" s="2" t="str">
        <f>Adult!C61</f>
        <v>- Please choose the units of time for your simulation from the selection</v>
      </c>
    </row>
    <row r="61" spans="1:3" x14ac:dyDescent="0.25">
      <c r="A61" t="s">
        <v>88</v>
      </c>
      <c r="B61" s="9" t="s">
        <v>91</v>
      </c>
      <c r="C61" s="2" t="str">
        <f>Adult!C62</f>
        <v>- Please select the concentration units (this would reflect in the plots)</v>
      </c>
    </row>
    <row r="62" spans="1:3" x14ac:dyDescent="0.25">
      <c r="A62" t="s">
        <v>252</v>
      </c>
      <c r="B62" s="9" t="s">
        <v>287</v>
      </c>
      <c r="C62" s="10" t="s">
        <v>251</v>
      </c>
    </row>
  </sheetData>
  <sheetProtection algorithmName="SHA-512" hashValue="YAldwwnsm6ueAmBfkg3tpcbxr9eWuPhOS4JE+xL+ZU2OISiTypNR3vY4gvsDWU/H6RJb6Y3hZUSnxRUCJsiMrg==" saltValue="oAk6jKKcp7dDDZgnw+UfLg==" spinCount="100000" sheet="1" selectLockedCells="1"/>
  <dataValidations count="15">
    <dataValidation type="decimal" operator="greaterThanOrEqual" showInputMessage="1" showErrorMessage="1" errorTitle="Invalid input" error="Please enter a number greater than or equal to 3" sqref="B46" xr:uid="{672991F4-C396-4BAE-9544-8615B624A3DD}">
      <formula1>3</formula1>
    </dataValidation>
    <dataValidation type="whole" operator="greaterThanOrEqual" allowBlank="1" showInputMessage="1" showErrorMessage="1" sqref="B17" xr:uid="{27495A5E-40DB-4148-9FFA-B0F62BF81A00}">
      <formula1>0</formula1>
    </dataValidation>
    <dataValidation type="decimal" operator="greaterThanOrEqual" allowBlank="1" showInputMessage="1" showErrorMessage="1" sqref="B16" xr:uid="{3F9B4544-9243-4557-8DDB-3194EDEDB89C}">
      <formula1>0</formula1>
    </dataValidation>
    <dataValidation type="decimal" showInputMessage="1" showErrorMessage="1" errorTitle="Invalid input" error="Please enter a number greater than or equal to 0" sqref="B37:B38 B27 B20" xr:uid="{D8278DF6-29B1-43CE-8AF8-5465310184C9}">
      <formula1>0</formula1>
      <formula2>1</formula2>
    </dataValidation>
    <dataValidation type="whole" operator="greaterThanOrEqual" showInputMessage="1" showErrorMessage="1" errorTitle="Invalid input" error="Please enter a non-decimal number (an Integer) greater than or equal to 0" sqref="B51" xr:uid="{6D113D6D-DFCB-4EFF-9296-302E4D7413B5}">
      <formula1>0</formula1>
    </dataValidation>
    <dataValidation type="whole" showInputMessage="1" showErrorMessage="1" errorTitle="Invalid input" error="Please enter a number greater than or equal to 1" sqref="B47" xr:uid="{F82BF2A6-C406-4436-8782-E8EFB512ED18}">
      <formula1>1</formula1>
      <formula2>100</formula2>
    </dataValidation>
    <dataValidation type="decimal" operator="greaterThanOrEqual" allowBlank="1" showInputMessage="1" showErrorMessage="1" errorTitle="Invalid input" error="Please enter a number greater than or equal to 0" sqref="B25" xr:uid="{7351AA75-25E4-440E-B5F7-11FA304FBF30}">
      <formula1>0</formula1>
    </dataValidation>
    <dataValidation type="decimal" operator="greaterThanOrEqual" showInputMessage="1" showErrorMessage="1" errorTitle="Invalid input" error="Please enter a number greater than or equal to 0" sqref="B41 B30 B48 B50 B53 B55:B59 B33 B36 B19 B21:B22" xr:uid="{17CBBC6B-F203-48B2-AF3F-D8CCC9795237}">
      <formula1>0</formula1>
    </dataValidation>
    <dataValidation type="decimal" operator="greaterThanOrEqual" showInputMessage="1" showErrorMessage="1" errorTitle="Invalid input" error="Please enter a value greater than or equal to 0" sqref="B15" xr:uid="{18191B98-2920-4CA0-98FD-570A970ADF00}">
      <formula1>0</formula1>
    </dataValidation>
    <dataValidation type="decimal" showInputMessage="1" showErrorMessage="1" errorTitle="Invalid input" error="Please enter a value greater than 0 and less than 20" sqref="B10" xr:uid="{C139CB8F-A050-469E-B64D-40A439CBF926}">
      <formula1>0.0001</formula1>
      <formula2>20</formula2>
    </dataValidation>
    <dataValidation type="decimal" showInputMessage="1" showErrorMessage="1" errorTitle="Invalid input" error="Please enter a value between 0 and 100" sqref="B9" xr:uid="{C33D32FE-CD6C-466F-AF3B-D00F81A8768E}">
      <formula1>0</formula1>
      <formula2>100</formula2>
    </dataValidation>
    <dataValidation type="decimal" showInputMessage="1" showErrorMessage="1" error="Please enter a value between 0 and 10" sqref="B3:B4" xr:uid="{FF5AB4B3-084A-48EB-8E44-B949115E5071}">
      <formula1>-10</formula1>
      <formula2>50</formula2>
    </dataValidation>
    <dataValidation type="decimal" showInputMessage="1" showErrorMessage="1" errorTitle="Invalid input" error="Please enter a value between 0 and 14" sqref="B6:B8" xr:uid="{5733332E-427C-4268-825B-FB62AF98ED80}">
      <formula1>0</formula1>
      <formula2>30</formula2>
    </dataValidation>
    <dataValidation type="decimal" showInputMessage="1" showErrorMessage="1" errorTitle="Invalid input" error="Please enter a value greater than 0 and less than 20" sqref="B11" xr:uid="{A1EA9E8F-C35C-4254-943A-C78E9E2D2B76}">
      <formula1>0.0001</formula1>
      <formula2>10000</formula2>
    </dataValidation>
    <dataValidation type="decimal" showInputMessage="1" showErrorMessage="1" errorTitle="Invalid input" error="Please enter a number between 18 to 60" sqref="B47" xr:uid="{4431D70C-358B-4FB9-BF36-F1F565043179}">
      <formula1>18</formula1>
      <formula2>60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86004268-BE59-49F3-A0C1-2E3560F04ADF}">
          <x14:formula1>
            <xm:f>Sheet2!$C$11:$C$12</xm:f>
          </x14:formula1>
          <xm:sqref>B24</xm:sqref>
        </x14:dataValidation>
        <x14:dataValidation type="list" allowBlank="1" showInputMessage="1" showErrorMessage="1" xr:uid="{6AC57B47-BA61-45A0-B376-14F601B9ABDA}">
          <x14:formula1>
            <xm:f>Sheet2!$E$2:$E$4</xm:f>
          </x14:formula1>
          <xm:sqref>B49</xm:sqref>
        </x14:dataValidation>
        <x14:dataValidation type="list" allowBlank="1" showInputMessage="1" showErrorMessage="1" xr:uid="{B5A55E9E-B8C9-4FB7-BB5A-7D452E7C3C76}">
          <x14:formula1>
            <xm:f>Sheet2!$G$11:$G$12</xm:f>
          </x14:formula1>
          <xm:sqref>B29 B35 B32</xm:sqref>
        </x14:dataValidation>
        <x14:dataValidation type="list" allowBlank="1" showInputMessage="1" showErrorMessage="1" xr:uid="{AABB5C95-1134-4CAC-80CF-1DBD79FAEEC6}">
          <x14:formula1>
            <xm:f>Sheet2!$I$2:$I$6</xm:f>
          </x14:formula1>
          <xm:sqref>B13</xm:sqref>
        </x14:dataValidation>
        <x14:dataValidation type="list" allowBlank="1" showInputMessage="1" showErrorMessage="1" xr:uid="{77258524-8A90-4443-996C-023127D2DF33}">
          <x14:formula1>
            <xm:f>Sheet2!$K$2:$K$4</xm:f>
          </x14:formula1>
          <xm:sqref>B60</xm:sqref>
        </x14:dataValidation>
        <x14:dataValidation type="list" allowBlank="1" showInputMessage="1" showErrorMessage="1" xr:uid="{DA70C037-D83B-4840-88BE-4F4876D33360}">
          <x14:formula1>
            <xm:f>Sheet2!$M$2:$M$3</xm:f>
          </x14:formula1>
          <xm:sqref>B61</xm:sqref>
        </x14:dataValidation>
        <x14:dataValidation type="list" allowBlank="1" showInputMessage="1" showErrorMessage="1" xr:uid="{09DFB53C-94EF-4AB0-8407-201B970B3BFD}">
          <x14:formula1>
            <xm:f>Sheet2!$K$11:$K$13</xm:f>
          </x14:formula1>
          <xm:sqref>B44 B46:B47</xm:sqref>
        </x14:dataValidation>
        <x14:dataValidation type="list" allowBlank="1" showInputMessage="1" showErrorMessage="1" xr:uid="{0BDD49B6-C1A3-44A1-AC64-5A3AC0AE9889}">
          <x14:formula1>
            <xm:f>Sheet2!$X$11:$X$13</xm:f>
          </x14:formula1>
          <xm:sqref>B45</xm:sqref>
        </x14:dataValidation>
        <x14:dataValidation type="list" allowBlank="1" showInputMessage="1" showErrorMessage="1" xr:uid="{6B7B7B9A-B513-4C2B-A816-C2B23EC00A8E}">
          <x14:formula1>
            <xm:f>Sheet2!$V$11:$V$23</xm:f>
          </x14:formula1>
          <xm:sqref>B28 B34 B31</xm:sqref>
        </x14:dataValidation>
        <x14:dataValidation type="list" allowBlank="1" showInputMessage="1" showErrorMessage="1" xr:uid="{ABAE37EF-A84C-46E3-8F70-B3B0D6AAC451}">
          <x14:formula1>
            <xm:f>Sheet2!$A$11:$A$15</xm:f>
          </x14:formula1>
          <xm:sqref>B26 B42</xm:sqref>
        </x14:dataValidation>
        <x14:dataValidation type="list" allowBlank="1" showInputMessage="1" showErrorMessage="1" xr:uid="{4B808282-02C2-45AD-8DE1-8D88F977094B}">
          <x14:formula1>
            <xm:f>Sheet2!$C$2:$C$8</xm:f>
          </x14:formula1>
          <xm:sqref>B5</xm:sqref>
        </x14:dataValidation>
        <x14:dataValidation type="list" allowBlank="1" showInputMessage="1" showErrorMessage="1" xr:uid="{FE71920A-5203-4B70-84C9-BC26F3D45F17}">
          <x14:formula1>
            <xm:f>Sheet2!$AE$11:$AE$25</xm:f>
          </x14:formula1>
          <xm:sqref>B62</xm:sqref>
        </x14:dataValidation>
        <x14:dataValidation type="list" allowBlank="1" showInputMessage="1" showErrorMessage="1" xr:uid="{D13BC4DD-A217-4545-8205-663807817E76}">
          <x14:formula1>
            <xm:f>Sheet2!$A$2:$A$6</xm:f>
          </x14:formula1>
          <xm:sqref>B14</xm:sqref>
        </x14:dataValidation>
        <x14:dataValidation type="list" allowBlank="1" showInputMessage="1" showErrorMessage="1" xr:uid="{665FDBC5-2E6E-4D08-979B-A65003757B12}">
          <x14:formula1>
            <xm:f>Sheet2!$G$2:$G$7</xm:f>
          </x14:formula1>
          <xm:sqref>B40</xm:sqref>
        </x14:dataValidation>
        <x14:dataValidation type="list" allowBlank="1" showInputMessage="1" showErrorMessage="1" xr:uid="{D2E1929E-5EB8-4EE7-8CE4-3E2927D49FFD}">
          <x14:formula1>
            <xm:f>Sheet2!$Q$2:$Q$5</xm:f>
          </x14:formula1>
          <xm:sqref>B18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50EB3-98B4-4ED9-8424-BFD1789E2C5B}">
  <dimension ref="A1:C62"/>
  <sheetViews>
    <sheetView zoomScale="96" workbookViewId="0">
      <selection activeCell="B2" sqref="B2"/>
    </sheetView>
  </sheetViews>
  <sheetFormatPr defaultRowHeight="15" x14ac:dyDescent="0.25"/>
  <cols>
    <col min="1" max="1" width="32.5703125" bestFit="1" customWidth="1"/>
    <col min="2" max="2" width="25" customWidth="1"/>
    <col min="3" max="3" width="137.7109375" style="11" bestFit="1" customWidth="1"/>
  </cols>
  <sheetData>
    <row r="1" spans="1:3" x14ac:dyDescent="0.25">
      <c r="A1" s="8" t="s">
        <v>65</v>
      </c>
      <c r="B1" s="8" t="s">
        <v>84</v>
      </c>
    </row>
    <row r="2" spans="1:3" x14ac:dyDescent="0.25">
      <c r="A2" s="4" t="s">
        <v>105</v>
      </c>
      <c r="B2" s="7" t="s">
        <v>183</v>
      </c>
      <c r="C2" s="10" t="s">
        <v>115</v>
      </c>
    </row>
    <row r="3" spans="1:3" x14ac:dyDescent="0.25">
      <c r="A3" t="s">
        <v>254</v>
      </c>
      <c r="B3" s="5">
        <v>5.8</v>
      </c>
      <c r="C3" s="10" t="str">
        <f>Adult!C3</f>
        <v>- Log(octanol-to-water partition coefficient)</v>
      </c>
    </row>
    <row r="4" spans="1:3" x14ac:dyDescent="0.25">
      <c r="A4" t="s">
        <v>255</v>
      </c>
      <c r="B4" s="5">
        <v>0</v>
      </c>
      <c r="C4" s="10" t="str">
        <f>Adult!C4</f>
        <v>- Log(vegetable oil-to-water partition coefficient). If this value is left at 0, the model calculates automatically</v>
      </c>
    </row>
    <row r="5" spans="1:3" x14ac:dyDescent="0.25">
      <c r="A5" t="s">
        <v>5</v>
      </c>
      <c r="B5" s="9" t="s">
        <v>6</v>
      </c>
      <c r="C5" s="2" t="str">
        <f>Adult!C5</f>
        <v>- Chemical property of the drug</v>
      </c>
    </row>
    <row r="6" spans="1:3" x14ac:dyDescent="0.25">
      <c r="A6" t="s">
        <v>26</v>
      </c>
      <c r="B6" s="5">
        <v>5.53</v>
      </c>
      <c r="C6" s="2" t="str">
        <f>Adult!C6</f>
        <v>For zwitterions - acidic pka in pKa1</v>
      </c>
    </row>
    <row r="7" spans="1:3" x14ac:dyDescent="0.25">
      <c r="A7" t="s">
        <v>27</v>
      </c>
      <c r="B7" s="5">
        <v>0</v>
      </c>
      <c r="C7" s="2" t="str">
        <f>Adult!C7</f>
        <v>For zwitterions or zwitterions(a,b,b) - basic pka in pKa2; for zwitterions(a,a,b) - acidic pka in pKa2 (pKa2 &gt; pKa1)</v>
      </c>
    </row>
    <row r="8" spans="1:3" x14ac:dyDescent="0.25">
      <c r="A8" t="s">
        <v>233</v>
      </c>
      <c r="B8" s="5">
        <v>0</v>
      </c>
      <c r="C8" s="2" t="str">
        <f>Adult!C8</f>
        <v>For zwitterions(a,a,b) or zwitterions(a,b,b) - basic pka in pKa3 (for (a,b,b) - pKa3 &gt; pKa2)</v>
      </c>
    </row>
    <row r="9" spans="1:3" x14ac:dyDescent="0.25">
      <c r="A9" t="s">
        <v>16</v>
      </c>
      <c r="B9" s="5">
        <v>99.9</v>
      </c>
      <c r="C9" s="10" t="str">
        <f>Adult!C9</f>
        <v>- Please enter the value in percentage</v>
      </c>
    </row>
    <row r="10" spans="1:3" x14ac:dyDescent="0.25">
      <c r="A10" t="s">
        <v>3</v>
      </c>
      <c r="B10" s="5">
        <v>1.248</v>
      </c>
      <c r="C10" s="10" t="str">
        <f>Adult!C10</f>
        <v>- Blood-to-plasma ratio</v>
      </c>
    </row>
    <row r="11" spans="1:3" x14ac:dyDescent="0.25">
      <c r="A11" t="s">
        <v>128</v>
      </c>
      <c r="B11" s="5">
        <v>446</v>
      </c>
      <c r="C11" s="2" t="str">
        <f>Adult!C11</f>
        <v>- Molecular weight (only required if any parameter units are in molarity)</v>
      </c>
    </row>
    <row r="12" spans="1:3" x14ac:dyDescent="0.25">
      <c r="A12" s="8" t="s">
        <v>66</v>
      </c>
      <c r="B12" s="8"/>
      <c r="C12" s="2"/>
    </row>
    <row r="13" spans="1:3" x14ac:dyDescent="0.25">
      <c r="A13" t="s">
        <v>19</v>
      </c>
      <c r="B13" s="9" t="s">
        <v>96</v>
      </c>
      <c r="C13" s="10" t="str">
        <f>Adult!C13</f>
        <v>- Route of administration</v>
      </c>
    </row>
    <row r="14" spans="1:3" x14ac:dyDescent="0.25">
      <c r="A14" t="s">
        <v>1</v>
      </c>
      <c r="B14" s="9" t="s">
        <v>34</v>
      </c>
      <c r="C14" s="10" t="str">
        <f>Adult!C14</f>
        <v>- Please ignore if route of administration is not 'Oral'</v>
      </c>
    </row>
    <row r="15" spans="1:3" x14ac:dyDescent="0.25">
      <c r="A15" t="s">
        <v>0</v>
      </c>
      <c r="B15" s="5">
        <v>15.7</v>
      </c>
      <c r="C15" s="10" t="str">
        <f>Adult!C15</f>
        <v>x10-6 (cm/s) for CACO2 &amp; MDCK, (1/h) for Ka (If 9.8e-6, enter 9.8) (Ignore if route is not 'Oral')</v>
      </c>
    </row>
    <row r="16" spans="1:3" x14ac:dyDescent="0.25">
      <c r="A16" t="s">
        <v>2</v>
      </c>
      <c r="B16" s="5">
        <v>54.37</v>
      </c>
      <c r="C16" s="10" t="str">
        <f>Adult!C16</f>
        <v>- Polar Surface Area(PSA)  (required if PSA absorption rate method is selected) (Ignore if route is not 'Oral')</v>
      </c>
    </row>
    <row r="17" spans="1:3" x14ac:dyDescent="0.25">
      <c r="A17" t="s">
        <v>15</v>
      </c>
      <c r="B17" s="5">
        <v>1</v>
      </c>
      <c r="C17" s="10" t="str">
        <f>Adult!C17</f>
        <v>- Hydrogen Bond Donors (HBD) (required if PSA absorption rate method is selected) (Ignore if route is not 'Oral')</v>
      </c>
    </row>
    <row r="18" spans="1:3" x14ac:dyDescent="0.25">
      <c r="A18" t="s">
        <v>309</v>
      </c>
      <c r="B18" s="9" t="s">
        <v>306</v>
      </c>
      <c r="C18" s="10" t="str">
        <f>Adult!C18</f>
        <v>- Release rate pattern (please ignore if the route is not intramscular or subcutaneous)</v>
      </c>
    </row>
    <row r="19" spans="1:3" x14ac:dyDescent="0.25">
      <c r="A19" t="s">
        <v>17</v>
      </c>
      <c r="B19" s="5">
        <v>6.9999999999999999E-4</v>
      </c>
      <c r="C19" s="10" t="str">
        <f>Adult!C19</f>
        <v>- If Route is Intramuscular or Subcutaneous, the rate value should be entered in 1/h for first order release &amp; mg/h for zero order release</v>
      </c>
    </row>
    <row r="20" spans="1:3" x14ac:dyDescent="0.25">
      <c r="A20" t="s">
        <v>314</v>
      </c>
      <c r="B20" s="5">
        <v>0</v>
      </c>
      <c r="C20" s="10" t="str">
        <f>Adult!C20</f>
        <v>- Please enter the second release fraction (&lt;1). Please ignore if there is only a single release pattern observed</v>
      </c>
    </row>
    <row r="21" spans="1:3" x14ac:dyDescent="0.25">
      <c r="A21" t="s">
        <v>315</v>
      </c>
      <c r="B21" s="5">
        <v>0</v>
      </c>
      <c r="C21" s="10" t="str">
        <f>Adult!C21</f>
        <v>- Please enter the second release rate (1/h, for first order release, mg/h for zero order release). Please ignore if there is only a single release pattern observed</v>
      </c>
    </row>
    <row r="22" spans="1:3" x14ac:dyDescent="0.25">
      <c r="A22" t="s">
        <v>113</v>
      </c>
      <c r="B22" s="5">
        <v>0</v>
      </c>
      <c r="C22" s="10" t="str">
        <f>Adult!C22</f>
        <v>- If Route is Infusion, the time of infusion in hours should be entered</v>
      </c>
    </row>
    <row r="23" spans="1:3" x14ac:dyDescent="0.25">
      <c r="A23" s="8" t="s">
        <v>67</v>
      </c>
      <c r="B23" s="8"/>
      <c r="C23" s="2"/>
    </row>
    <row r="24" spans="1:3" x14ac:dyDescent="0.25">
      <c r="A24" t="s">
        <v>7</v>
      </c>
      <c r="B24" s="9" t="s">
        <v>294</v>
      </c>
      <c r="C24" s="2" t="str">
        <f>Adult!C24</f>
        <v>- Clearance type (apparent clearance or Intrinsic values are used in the model)</v>
      </c>
    </row>
    <row r="25" spans="1:3" x14ac:dyDescent="0.25">
      <c r="A25" s="3" t="s">
        <v>297</v>
      </c>
      <c r="B25" s="5">
        <v>0.53</v>
      </c>
      <c r="C25" s="2" t="str">
        <f>Adult!C25</f>
        <v>- Ignore this if 'Intrinsic' clearance type is selected (if ignored, please set the value to zero)</v>
      </c>
    </row>
    <row r="26" spans="1:3" x14ac:dyDescent="0.25">
      <c r="A26" s="3" t="s">
        <v>298</v>
      </c>
      <c r="B26" s="9" t="s">
        <v>80</v>
      </c>
      <c r="C26" s="2" t="str">
        <f>Adult!C26</f>
        <v>- Ignore this if 'Intrinsic' clearance type is selected (if ignored, please set the value to zero)</v>
      </c>
    </row>
    <row r="27" spans="1:3" x14ac:dyDescent="0.25">
      <c r="A27" t="s">
        <v>295</v>
      </c>
      <c r="B27" s="5">
        <v>1</v>
      </c>
      <c r="C27" s="2" t="str">
        <f>Adult!C27</f>
        <v>- If Fg value is known ,please enter here else leave this at 1. Ignore this if 'Intrinsic' clearance type is selected (if ignored, please set the value to zero)</v>
      </c>
    </row>
    <row r="28" spans="1:3" x14ac:dyDescent="0.25">
      <c r="A28" t="s">
        <v>72</v>
      </c>
      <c r="B28" s="9" t="s">
        <v>101</v>
      </c>
      <c r="C28" s="2" t="str">
        <f>Adult!C28</f>
        <v>- Ignore this if 'Apparent' clearance type is selected (if ignored, please set the value to zero)</v>
      </c>
    </row>
    <row r="29" spans="1:3" x14ac:dyDescent="0.25">
      <c r="A29" t="s">
        <v>73</v>
      </c>
      <c r="B29" s="9" t="s">
        <v>85</v>
      </c>
      <c r="C29" s="2" t="str">
        <f>Adult!C29</f>
        <v>- Ignore this if 'Apparent' clearance type is selected (if ignored, please set the value to zero)</v>
      </c>
    </row>
    <row r="30" spans="1:3" x14ac:dyDescent="0.25">
      <c r="A30" t="s">
        <v>74</v>
      </c>
      <c r="B30" s="5">
        <v>0</v>
      </c>
      <c r="C30" s="2" t="str">
        <f>Adult!C30</f>
        <v>- Ignore this if 'Apparent' clearance type is selected (if ignored, please set the value to zero)</v>
      </c>
    </row>
    <row r="31" spans="1:3" x14ac:dyDescent="0.25">
      <c r="A31" t="s">
        <v>75</v>
      </c>
      <c r="B31" s="9" t="s">
        <v>101</v>
      </c>
      <c r="C31" s="2" t="str">
        <f>Adult!C31</f>
        <v>- Ignore this if 'Apparent' clearance type is selected (if ignored, please set the value to zero)</v>
      </c>
    </row>
    <row r="32" spans="1:3" x14ac:dyDescent="0.25">
      <c r="A32" t="s">
        <v>76</v>
      </c>
      <c r="B32" s="9" t="s">
        <v>85</v>
      </c>
      <c r="C32" s="2" t="str">
        <f>Adult!C32</f>
        <v>- Ignore this if 'Apparent' clearance type is selected (if ignored, please set the value to zero)</v>
      </c>
    </row>
    <row r="33" spans="1:3" x14ac:dyDescent="0.25">
      <c r="A33" t="s">
        <v>77</v>
      </c>
      <c r="B33" s="5">
        <v>0</v>
      </c>
      <c r="C33" s="2" t="str">
        <f>Adult!C33</f>
        <v>- Ignore this if 'Apparent' clearance type is selected (if ignored, please set the value to zero)</v>
      </c>
    </row>
    <row r="34" spans="1:3" x14ac:dyDescent="0.25">
      <c r="A34" t="s">
        <v>108</v>
      </c>
      <c r="B34" s="9" t="s">
        <v>101</v>
      </c>
      <c r="C34" s="2" t="str">
        <f>Adult!C34</f>
        <v>- Ignore this if 'Apparent' clearance type is selected (if ignored, please set the value to zero)</v>
      </c>
    </row>
    <row r="35" spans="1:3" x14ac:dyDescent="0.25">
      <c r="A35" t="s">
        <v>109</v>
      </c>
      <c r="B35" s="9" t="s">
        <v>85</v>
      </c>
      <c r="C35" s="2" t="str">
        <f>Adult!C35</f>
        <v>- Ignore this if 'Apparent' clearance type is selected (if ignored, please set the value to zero)</v>
      </c>
    </row>
    <row r="36" spans="1:3" x14ac:dyDescent="0.25">
      <c r="A36" t="s">
        <v>110</v>
      </c>
      <c r="B36" s="5">
        <v>0</v>
      </c>
      <c r="C36" s="2" t="str">
        <f>Adult!C36</f>
        <v>- Ignore this if 'Apparent' clearance type is selected (if ignored, please set the value to zero)</v>
      </c>
    </row>
    <row r="37" spans="1:3" x14ac:dyDescent="0.25">
      <c r="A37" t="s">
        <v>302</v>
      </c>
      <c r="B37" s="5">
        <v>1</v>
      </c>
      <c r="C37" s="2" t="str">
        <f>Adult!C37</f>
        <v>- Fraction unbound in intestinal microsomes (Ignore this if 'Apparent' clearance type is selected) (if ignored, please set the value to One)</v>
      </c>
    </row>
    <row r="38" spans="1:3" x14ac:dyDescent="0.25">
      <c r="A38" t="s">
        <v>303</v>
      </c>
      <c r="B38" s="5">
        <v>1</v>
      </c>
      <c r="C38" s="2" t="str">
        <f>Adult!C38</f>
        <v>- Fraction unbound in liver microsomes (Ignore this if 'Apparent' clearance type is selected)</v>
      </c>
    </row>
    <row r="39" spans="1:3" x14ac:dyDescent="0.25">
      <c r="A39" s="8" t="s">
        <v>68</v>
      </c>
      <c r="B39" s="8"/>
      <c r="C39" s="2"/>
    </row>
    <row r="40" spans="1:3" x14ac:dyDescent="0.25">
      <c r="A40" t="s">
        <v>23</v>
      </c>
      <c r="B40" s="9" t="s">
        <v>104</v>
      </c>
      <c r="C40" s="2" t="str">
        <f>Adult!C40</f>
        <v>- Please select the volume of distribution method</v>
      </c>
    </row>
    <row r="41" spans="1:3" x14ac:dyDescent="0.25">
      <c r="A41" t="s">
        <v>18</v>
      </c>
      <c r="B41" s="5">
        <v>0</v>
      </c>
      <c r="C41" s="2" t="str">
        <f>Adult!C41</f>
        <v>- Renal clearance (if any)</v>
      </c>
    </row>
    <row r="42" spans="1:3" x14ac:dyDescent="0.25">
      <c r="A42" t="s">
        <v>31</v>
      </c>
      <c r="B42" s="9" t="s">
        <v>78</v>
      </c>
      <c r="C42" s="2" t="str">
        <f>Adult!C42</f>
        <v>- Renal clearance units</v>
      </c>
    </row>
    <row r="43" spans="1:3" x14ac:dyDescent="0.25">
      <c r="A43" s="8" t="s">
        <v>69</v>
      </c>
      <c r="B43" s="8"/>
      <c r="C43" s="2"/>
    </row>
    <row r="44" spans="1:3" x14ac:dyDescent="0.25">
      <c r="A44" t="s">
        <v>20</v>
      </c>
      <c r="B44" s="9" t="s">
        <v>93</v>
      </c>
      <c r="C44" s="2" t="str">
        <f>Adult!C44</f>
        <v>- Please choose the sex of the population that should be simulated (if 'Both' is selected, male and female are simulated at 50:50 ratio)</v>
      </c>
    </row>
    <row r="45" spans="1:3" x14ac:dyDescent="0.25">
      <c r="A45" t="s">
        <v>121</v>
      </c>
      <c r="B45" s="9" t="s">
        <v>184</v>
      </c>
      <c r="C45" s="10" t="s">
        <v>123</v>
      </c>
    </row>
    <row r="46" spans="1:3" x14ac:dyDescent="0.25">
      <c r="A46" t="s">
        <v>124</v>
      </c>
      <c r="B46" s="5">
        <v>7</v>
      </c>
      <c r="C46" s="10" t="s">
        <v>125</v>
      </c>
    </row>
    <row r="47" spans="1:3" x14ac:dyDescent="0.25">
      <c r="A47" t="s">
        <v>64</v>
      </c>
      <c r="B47" s="5">
        <v>100</v>
      </c>
      <c r="C47" s="2" t="str">
        <f>Adult!C47</f>
        <v>- Please enter the number of virtual individuals to simulate (max - 100)</v>
      </c>
    </row>
    <row r="48" spans="1:3" x14ac:dyDescent="0.25">
      <c r="A48" t="s">
        <v>8</v>
      </c>
      <c r="B48" s="5">
        <v>1</v>
      </c>
      <c r="C48" s="2" t="str">
        <f>Adult!C48</f>
        <v>- Please enter the dose</v>
      </c>
    </row>
    <row r="49" spans="1:3" x14ac:dyDescent="0.25">
      <c r="A49" t="s">
        <v>71</v>
      </c>
      <c r="B49" s="9" t="s">
        <v>82</v>
      </c>
      <c r="C49" s="2" t="str">
        <f>Adult!C49</f>
        <v>- Please enter the dose units from the given selection</v>
      </c>
    </row>
    <row r="50" spans="1:3" x14ac:dyDescent="0.25">
      <c r="A50" t="s">
        <v>10</v>
      </c>
      <c r="B50" s="5">
        <v>0</v>
      </c>
      <c r="C50" s="2" t="str">
        <f>Adult!C50</f>
        <v>- Please enter the dose interval between subsequent doses (if any)</v>
      </c>
    </row>
    <row r="51" spans="1:3" x14ac:dyDescent="0.25">
      <c r="A51" t="s">
        <v>11</v>
      </c>
      <c r="B51" s="5">
        <v>0</v>
      </c>
      <c r="C51" s="2" t="str">
        <f>Adult!C51</f>
        <v>- Please enter the number of subsequent doses following the initial dose at t=0</v>
      </c>
    </row>
    <row r="52" spans="1:3" x14ac:dyDescent="0.25">
      <c r="A52" t="s">
        <v>9</v>
      </c>
      <c r="B52" s="8">
        <f>B50*B51</f>
        <v>0</v>
      </c>
      <c r="C52" s="2" t="str">
        <f>Adult!C52</f>
        <v>- The end time of the dosing is calculated automatically</v>
      </c>
    </row>
    <row r="53" spans="1:3" x14ac:dyDescent="0.25">
      <c r="A53" t="s">
        <v>21</v>
      </c>
      <c r="B53" s="5">
        <v>36</v>
      </c>
      <c r="C53" s="2" t="str">
        <f>Adult!C53</f>
        <v>- Please enter the total simulation time (should be greater than the end time)</v>
      </c>
    </row>
    <row r="54" spans="1:3" x14ac:dyDescent="0.25">
      <c r="A54" s="8" t="s">
        <v>70</v>
      </c>
      <c r="B54" s="8"/>
    </row>
    <row r="55" spans="1:3" x14ac:dyDescent="0.25">
      <c r="A55" t="s">
        <v>288</v>
      </c>
      <c r="B55" s="5">
        <v>0</v>
      </c>
      <c r="C55" s="10" t="str">
        <f>Rat!C55</f>
        <v>- Please enter the lag time in hours (if any). This would shift the plasma and tissue concentrations by the given value (optional)</v>
      </c>
    </row>
    <row r="56" spans="1:3" x14ac:dyDescent="0.25">
      <c r="A56" t="s">
        <v>22</v>
      </c>
      <c r="B56" s="5">
        <v>0</v>
      </c>
      <c r="C56" s="2" t="str">
        <f>Adult!C56</f>
        <v>- Please enter the target concentration (if any). This would draw a red dotted line on the lead plot (optional)</v>
      </c>
    </row>
    <row r="57" spans="1:3" x14ac:dyDescent="0.25">
      <c r="A57" t="s">
        <v>86</v>
      </c>
      <c r="B57" s="5">
        <v>1</v>
      </c>
      <c r="C57" s="2" t="str">
        <f>Adult!C58</f>
        <v>- Optional. Please enter a factor to adjust the rate of absorption</v>
      </c>
    </row>
    <row r="58" spans="1:3" x14ac:dyDescent="0.25">
      <c r="A58" t="s">
        <v>4</v>
      </c>
      <c r="B58" s="5">
        <v>1</v>
      </c>
      <c r="C58" s="2" t="str">
        <f>Adult!C59</f>
        <v>- Optional. Please enter a factor to adjust the clearance rate</v>
      </c>
    </row>
    <row r="59" spans="1:3" x14ac:dyDescent="0.25">
      <c r="A59" t="s">
        <v>24</v>
      </c>
      <c r="B59" s="5">
        <v>1.3</v>
      </c>
      <c r="C59" s="2" t="str">
        <f>Adult!C60</f>
        <v>- Optional. Please enter a factor to adjust the tissue-to-plasma ratios and volume of distribution</v>
      </c>
    </row>
    <row r="60" spans="1:3" x14ac:dyDescent="0.25">
      <c r="A60" t="s">
        <v>87</v>
      </c>
      <c r="B60" s="9" t="s">
        <v>98</v>
      </c>
      <c r="C60" s="2" t="str">
        <f>Adult!C61</f>
        <v>- Please choose the units of time for your simulation from the selection</v>
      </c>
    </row>
    <row r="61" spans="1:3" x14ac:dyDescent="0.25">
      <c r="A61" t="s">
        <v>88</v>
      </c>
      <c r="B61" s="9" t="s">
        <v>91</v>
      </c>
      <c r="C61" s="2" t="str">
        <f>Adult!C62</f>
        <v>- Please select the concentration units (this would reflect in the plots)</v>
      </c>
    </row>
    <row r="62" spans="1:3" x14ac:dyDescent="0.25">
      <c r="A62" t="s">
        <v>252</v>
      </c>
      <c r="B62" s="9" t="s">
        <v>287</v>
      </c>
      <c r="C62" s="10" t="s">
        <v>251</v>
      </c>
    </row>
  </sheetData>
  <sheetProtection algorithmName="SHA-512" hashValue="7k43L51P1eRLMuOE7exo6lFVJkqycWB65GZPkq4pJq2wfDWcCLoQjlTvchOnQpt9C4fv0G7IIfEAoc9CUeuO8Q==" saltValue="MpZFXt+AfelvFFnsfSTdGA==" spinCount="100000" sheet="1" selectLockedCells="1"/>
  <dataValidations count="15">
    <dataValidation type="decimal" operator="greaterThanOrEqual" showInputMessage="1" showErrorMessage="1" errorTitle="Invalid input" error="Please enter a number greater than or equal to 3" sqref="B46" xr:uid="{7E4C2F2F-21AC-49E7-B2ED-22B888AF2DEE}">
      <formula1>3</formula1>
    </dataValidation>
    <dataValidation type="whole" operator="greaterThanOrEqual" allowBlank="1" showInputMessage="1" showErrorMessage="1" sqref="B17" xr:uid="{EE40C488-3664-47FE-83B9-598E982356AC}">
      <formula1>0</formula1>
    </dataValidation>
    <dataValidation type="decimal" operator="greaterThanOrEqual" allowBlank="1" showInputMessage="1" showErrorMessage="1" sqref="B16" xr:uid="{272727FF-4F60-4C74-B95A-01E7D1987CE4}">
      <formula1>0</formula1>
    </dataValidation>
    <dataValidation type="decimal" showInputMessage="1" showErrorMessage="1" errorTitle="Invalid input" error="Please enter a number greater than or equal to 0" sqref="B37:B38 B27 B20" xr:uid="{723D8BB1-7B68-49F0-8E9B-AAA4F7BE3055}">
      <formula1>0</formula1>
      <formula2>1</formula2>
    </dataValidation>
    <dataValidation type="whole" operator="greaterThanOrEqual" showInputMessage="1" showErrorMessage="1" errorTitle="Invalid input" error="Please enter a non-decimal number (an Integer) greater than or equal to 0" sqref="B51" xr:uid="{702D16DA-C0EC-438F-A275-ECBE8BBADD07}">
      <formula1>0</formula1>
    </dataValidation>
    <dataValidation type="whole" showInputMessage="1" showErrorMessage="1" errorTitle="Invalid input" error="Please enter a number greater than or equal to 1" sqref="B47" xr:uid="{93FFA84F-A5B3-4171-8325-7377895D8029}">
      <formula1>1</formula1>
      <formula2>100</formula2>
    </dataValidation>
    <dataValidation type="decimal" operator="greaterThanOrEqual" allowBlank="1" showInputMessage="1" showErrorMessage="1" errorTitle="Invalid input" error="Please enter a number greater than or equal to 0" sqref="B25" xr:uid="{56C01F47-DAE2-4CC8-8FEF-1E86D30ADB6D}">
      <formula1>0</formula1>
    </dataValidation>
    <dataValidation type="decimal" operator="greaterThanOrEqual" showInputMessage="1" showErrorMessage="1" errorTitle="Invalid input" error="Please enter a number greater than or equal to 0" sqref="B41 B36 B30 B48 B50 B53 B55:B59 B33 B19 B21:B22" xr:uid="{6A428F58-8E5E-41EB-887D-F2A0A0358A7A}">
      <formula1>0</formula1>
    </dataValidation>
    <dataValidation type="decimal" operator="greaterThanOrEqual" showInputMessage="1" showErrorMessage="1" errorTitle="Invalid input" error="Please enter a value greater than or equal to 0" sqref="B15" xr:uid="{AB8EA690-A10E-477C-9769-AA992B78D394}">
      <formula1>0</formula1>
    </dataValidation>
    <dataValidation type="decimal" showInputMessage="1" showErrorMessage="1" errorTitle="Invalid input" error="Please enter a value greater than 0 and less than 20" sqref="B10" xr:uid="{273D208A-8E12-4A40-8CE0-8BE467C4BD2D}">
      <formula1>0.0001</formula1>
      <formula2>20</formula2>
    </dataValidation>
    <dataValidation type="decimal" showInputMessage="1" showErrorMessage="1" errorTitle="Invalid input" error="Please enter a value between 0 and 100" sqref="B9" xr:uid="{1029F4C6-5EC0-46E4-B077-4D34E6FE97D7}">
      <formula1>0</formula1>
      <formula2>100</formula2>
    </dataValidation>
    <dataValidation type="decimal" showInputMessage="1" showErrorMessage="1" error="Please enter a value between 0 and 10" sqref="B3:B4" xr:uid="{A5D495E3-439E-4C8E-903F-10F40B9108A1}">
      <formula1>-10</formula1>
      <formula2>50</formula2>
    </dataValidation>
    <dataValidation type="decimal" showInputMessage="1" showErrorMessage="1" errorTitle="Invalid input" error="Please enter a value between 0 and 14" sqref="B6:B8" xr:uid="{88BFB7C9-E298-4CFF-A6B0-96A1087E3339}">
      <formula1>0</formula1>
      <formula2>30</formula2>
    </dataValidation>
    <dataValidation type="decimal" showInputMessage="1" showErrorMessage="1" errorTitle="Invalid input" error="Please enter a value greater than 0 and less than 20" sqref="B11" xr:uid="{18A567A0-96CB-4255-8340-D2C79213362E}">
      <formula1>0.0001</formula1>
      <formula2>10000</formula2>
    </dataValidation>
    <dataValidation type="decimal" showInputMessage="1" showErrorMessage="1" errorTitle="Invalid input" error="Please enter a number between 18 to 60" sqref="B47" xr:uid="{E32DC62D-B9FA-427D-9F95-DC73640CF330}">
      <formula1>18</formula1>
      <formula2>60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09DFB53C-94EF-4AB0-8407-201B970B3BFD}">
          <x14:formula1>
            <xm:f>Sheet2!$K$11:$K$13</xm:f>
          </x14:formula1>
          <xm:sqref>B44 B46:B47</xm:sqref>
        </x14:dataValidation>
        <x14:dataValidation type="list" allowBlank="1" showInputMessage="1" showErrorMessage="1" xr:uid="{DA70C037-D83B-4840-88BE-4F4876D33360}">
          <x14:formula1>
            <xm:f>Sheet2!$M$2:$M$3</xm:f>
          </x14:formula1>
          <xm:sqref>B61</xm:sqref>
        </x14:dataValidation>
        <x14:dataValidation type="list" allowBlank="1" showInputMessage="1" showErrorMessage="1" xr:uid="{77258524-8A90-4443-996C-023127D2DF33}">
          <x14:formula1>
            <xm:f>Sheet2!$K$2:$K$4</xm:f>
          </x14:formula1>
          <xm:sqref>B60</xm:sqref>
        </x14:dataValidation>
        <x14:dataValidation type="list" allowBlank="1" showInputMessage="1" showErrorMessage="1" xr:uid="{AABB5C95-1134-4CAC-80CF-1DBD79FAEEC6}">
          <x14:formula1>
            <xm:f>Sheet2!$I$2:$I$6</xm:f>
          </x14:formula1>
          <xm:sqref>B13</xm:sqref>
        </x14:dataValidation>
        <x14:dataValidation type="list" allowBlank="1" showInputMessage="1" showErrorMessage="1" xr:uid="{B5A55E9E-B8C9-4FB7-BB5A-7D452E7C3C76}">
          <x14:formula1>
            <xm:f>Sheet2!$G$11:$G$12</xm:f>
          </x14:formula1>
          <xm:sqref>B29 B35 B32</xm:sqref>
        </x14:dataValidation>
        <x14:dataValidation type="list" allowBlank="1" showInputMessage="1" showErrorMessage="1" xr:uid="{6AC57B47-BA61-45A0-B376-14F601B9ABDA}">
          <x14:formula1>
            <xm:f>Sheet2!$E$2:$E$4</xm:f>
          </x14:formula1>
          <xm:sqref>B49</xm:sqref>
        </x14:dataValidation>
        <x14:dataValidation type="list" allowBlank="1" showInputMessage="1" showErrorMessage="1" xr:uid="{86004268-BE59-49F3-A0C1-2E3560F04ADF}">
          <x14:formula1>
            <xm:f>Sheet2!$C$11:$C$12</xm:f>
          </x14:formula1>
          <xm:sqref>B24</xm:sqref>
        </x14:dataValidation>
        <x14:dataValidation type="list" allowBlank="1" showInputMessage="1" showErrorMessage="1" xr:uid="{11A9FCBE-CB1C-4A78-9E4C-B56878D7106A}">
          <x14:formula1>
            <xm:f>Sheet2!$Z$11:$Z$32</xm:f>
          </x14:formula1>
          <xm:sqref>B28 B34 B31</xm:sqref>
        </x14:dataValidation>
        <x14:dataValidation type="list" allowBlank="1" showInputMessage="1" showErrorMessage="1" xr:uid="{3F9651CF-5755-4A33-B0C1-075D5F0B3D35}">
          <x14:formula1>
            <xm:f>Sheet2!$AB$11:$AB$12</xm:f>
          </x14:formula1>
          <xm:sqref>B45</xm:sqref>
        </x14:dataValidation>
        <x14:dataValidation type="list" allowBlank="1" showInputMessage="1" showErrorMessage="1" xr:uid="{14BF1AA8-0A62-4433-B103-BA5968190D73}">
          <x14:formula1>
            <xm:f>Sheet2!$A$11:$A$15</xm:f>
          </x14:formula1>
          <xm:sqref>B26 B42</xm:sqref>
        </x14:dataValidation>
        <x14:dataValidation type="list" allowBlank="1" showInputMessage="1" showErrorMessage="1" xr:uid="{C929B598-2E3B-4443-AC90-31C397F3F244}">
          <x14:formula1>
            <xm:f>Sheet2!$C$2:$C$8</xm:f>
          </x14:formula1>
          <xm:sqref>B5</xm:sqref>
        </x14:dataValidation>
        <x14:dataValidation type="list" allowBlank="1" showInputMessage="1" showErrorMessage="1" xr:uid="{2D8B0060-13AB-4570-B6AD-A66B57AFFF56}">
          <x14:formula1>
            <xm:f>Sheet2!$AE$11:$AE$25</xm:f>
          </x14:formula1>
          <xm:sqref>B62</xm:sqref>
        </x14:dataValidation>
        <x14:dataValidation type="list" allowBlank="1" showInputMessage="1" showErrorMessage="1" xr:uid="{4A138D03-9F70-4A42-842E-2E9D58F79C5B}">
          <x14:formula1>
            <xm:f>Sheet2!$A$2:$A$6</xm:f>
          </x14:formula1>
          <xm:sqref>B14</xm:sqref>
        </x14:dataValidation>
        <x14:dataValidation type="list" allowBlank="1" showInputMessage="1" showErrorMessage="1" xr:uid="{C6AD3279-81E6-45F7-8DCF-B2C6258F194A}">
          <x14:formula1>
            <xm:f>Sheet2!$G$2:$G$7</xm:f>
          </x14:formula1>
          <xm:sqref>B40</xm:sqref>
        </x14:dataValidation>
        <x14:dataValidation type="list" allowBlank="1" showInputMessage="1" showErrorMessage="1" xr:uid="{18BE3CD3-7405-4EFC-A4E2-40E51F513627}">
          <x14:formula1>
            <xm:f>Sheet2!$Q$2:$Q$5</xm:f>
          </x14:formula1>
          <xm:sqref>B18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7EEB0-ECD9-4A4B-9419-930C327A7BBD}">
  <sheetPr codeName="Sheet2"/>
  <dimension ref="A1:AE59"/>
  <sheetViews>
    <sheetView workbookViewId="0">
      <selection activeCell="Q6" sqref="Q6"/>
    </sheetView>
  </sheetViews>
  <sheetFormatPr defaultRowHeight="15" x14ac:dyDescent="0.25"/>
  <sheetData>
    <row r="1" spans="1:31" x14ac:dyDescent="0.25">
      <c r="A1" s="1" t="s">
        <v>33</v>
      </c>
      <c r="C1" s="1" t="s">
        <v>37</v>
      </c>
      <c r="E1" s="1" t="s">
        <v>43</v>
      </c>
      <c r="G1" t="s">
        <v>62</v>
      </c>
      <c r="I1" t="s">
        <v>63</v>
      </c>
      <c r="K1" t="s">
        <v>89</v>
      </c>
      <c r="M1" t="s">
        <v>88</v>
      </c>
      <c r="O1" t="s">
        <v>192</v>
      </c>
      <c r="Q1" t="s">
        <v>305</v>
      </c>
    </row>
    <row r="2" spans="1:31" x14ac:dyDescent="0.25">
      <c r="A2" t="s">
        <v>2</v>
      </c>
      <c r="C2" t="s">
        <v>6</v>
      </c>
      <c r="E2" t="s">
        <v>12</v>
      </c>
      <c r="G2" t="s">
        <v>232</v>
      </c>
      <c r="I2" t="s">
        <v>94</v>
      </c>
      <c r="K2" t="s">
        <v>98</v>
      </c>
      <c r="M2" t="s">
        <v>90</v>
      </c>
      <c r="O2" t="b">
        <v>1</v>
      </c>
      <c r="Q2" t="s">
        <v>316</v>
      </c>
    </row>
    <row r="3" spans="1:31" x14ac:dyDescent="0.25">
      <c r="A3" t="s">
        <v>286</v>
      </c>
      <c r="C3" t="s">
        <v>38</v>
      </c>
      <c r="E3" s="6" t="s">
        <v>42</v>
      </c>
      <c r="G3" t="s">
        <v>293</v>
      </c>
      <c r="I3" t="s">
        <v>95</v>
      </c>
      <c r="K3" t="s">
        <v>99</v>
      </c>
      <c r="M3" t="s">
        <v>91</v>
      </c>
      <c r="O3" t="b">
        <v>0</v>
      </c>
      <c r="Q3" t="s">
        <v>306</v>
      </c>
    </row>
    <row r="4" spans="1:31" x14ac:dyDescent="0.25">
      <c r="A4" t="s">
        <v>34</v>
      </c>
      <c r="C4" t="s">
        <v>253</v>
      </c>
      <c r="E4" t="s">
        <v>82</v>
      </c>
      <c r="G4" t="s">
        <v>292</v>
      </c>
      <c r="I4" t="s">
        <v>96</v>
      </c>
      <c r="K4" t="s">
        <v>100</v>
      </c>
      <c r="Q4" t="s">
        <v>307</v>
      </c>
    </row>
    <row r="5" spans="1:31" x14ac:dyDescent="0.25">
      <c r="A5" t="s">
        <v>39</v>
      </c>
      <c r="C5" t="s">
        <v>36</v>
      </c>
      <c r="G5" t="s">
        <v>104</v>
      </c>
      <c r="I5" t="s">
        <v>97</v>
      </c>
      <c r="Q5" t="s">
        <v>317</v>
      </c>
    </row>
    <row r="6" spans="1:31" x14ac:dyDescent="0.25">
      <c r="A6" t="s">
        <v>40</v>
      </c>
      <c r="C6" t="s">
        <v>127</v>
      </c>
      <c r="G6" t="s">
        <v>291</v>
      </c>
      <c r="I6" t="s">
        <v>112</v>
      </c>
    </row>
    <row r="7" spans="1:31" x14ac:dyDescent="0.25">
      <c r="C7" t="s">
        <v>230</v>
      </c>
      <c r="G7" t="s">
        <v>290</v>
      </c>
    </row>
    <row r="8" spans="1:31" x14ac:dyDescent="0.25">
      <c r="C8" t="s">
        <v>231</v>
      </c>
    </row>
    <row r="10" spans="1:31" x14ac:dyDescent="0.25">
      <c r="A10" s="1" t="s">
        <v>35</v>
      </c>
      <c r="C10" s="1" t="s">
        <v>41</v>
      </c>
      <c r="E10" t="s">
        <v>44</v>
      </c>
      <c r="G10" t="s">
        <v>61</v>
      </c>
      <c r="I10" t="s">
        <v>25</v>
      </c>
      <c r="K10" t="s">
        <v>20</v>
      </c>
      <c r="M10" t="s">
        <v>185</v>
      </c>
      <c r="O10" t="s">
        <v>186</v>
      </c>
      <c r="Q10" t="s">
        <v>187</v>
      </c>
      <c r="S10" t="s">
        <v>188</v>
      </c>
      <c r="V10" t="s">
        <v>203</v>
      </c>
      <c r="X10" t="s">
        <v>206</v>
      </c>
      <c r="Z10" t="s">
        <v>225</v>
      </c>
      <c r="AB10" t="s">
        <v>208</v>
      </c>
      <c r="AE10" t="s">
        <v>236</v>
      </c>
    </row>
    <row r="11" spans="1:31" x14ac:dyDescent="0.25">
      <c r="A11" t="s">
        <v>78</v>
      </c>
      <c r="C11" t="s">
        <v>294</v>
      </c>
      <c r="E11" t="s">
        <v>101</v>
      </c>
      <c r="G11" t="s">
        <v>83</v>
      </c>
      <c r="I11">
        <v>2024</v>
      </c>
      <c r="K11" t="s">
        <v>32</v>
      </c>
      <c r="M11" t="s">
        <v>101</v>
      </c>
      <c r="O11" t="s">
        <v>101</v>
      </c>
      <c r="Q11" t="s">
        <v>101</v>
      </c>
      <c r="S11" t="s">
        <v>136</v>
      </c>
      <c r="V11" t="s">
        <v>101</v>
      </c>
      <c r="X11" t="s">
        <v>204</v>
      </c>
      <c r="Z11" t="s">
        <v>101</v>
      </c>
      <c r="AB11" t="s">
        <v>207</v>
      </c>
      <c r="AE11" t="s">
        <v>287</v>
      </c>
    </row>
    <row r="12" spans="1:31" x14ac:dyDescent="0.25">
      <c r="A12" t="s">
        <v>79</v>
      </c>
      <c r="C12" t="s">
        <v>28</v>
      </c>
      <c r="E12" t="s">
        <v>14</v>
      </c>
      <c r="G12" t="s">
        <v>85</v>
      </c>
      <c r="I12">
        <v>2023</v>
      </c>
      <c r="K12" t="s">
        <v>92</v>
      </c>
      <c r="M12" t="s">
        <v>14</v>
      </c>
      <c r="O12" t="s">
        <v>189</v>
      </c>
      <c r="Q12" t="s">
        <v>190</v>
      </c>
      <c r="S12" t="s">
        <v>191</v>
      </c>
      <c r="V12" t="s">
        <v>193</v>
      </c>
      <c r="X12" t="s">
        <v>205</v>
      </c>
      <c r="Z12" t="s">
        <v>209</v>
      </c>
      <c r="AB12" t="s">
        <v>184</v>
      </c>
      <c r="AE12" t="s">
        <v>237</v>
      </c>
    </row>
    <row r="13" spans="1:31" x14ac:dyDescent="0.25">
      <c r="A13" t="s">
        <v>81</v>
      </c>
      <c r="E13" t="s">
        <v>45</v>
      </c>
      <c r="I13">
        <v>2022</v>
      </c>
      <c r="K13" t="s">
        <v>93</v>
      </c>
      <c r="M13" t="s">
        <v>45</v>
      </c>
      <c r="O13" t="s">
        <v>226</v>
      </c>
      <c r="Q13" t="s">
        <v>154</v>
      </c>
      <c r="V13" t="s">
        <v>14</v>
      </c>
      <c r="X13" t="s">
        <v>122</v>
      </c>
      <c r="Z13" t="s">
        <v>210</v>
      </c>
      <c r="AE13" t="s">
        <v>238</v>
      </c>
    </row>
    <row r="14" spans="1:31" x14ac:dyDescent="0.25">
      <c r="A14" t="s">
        <v>80</v>
      </c>
      <c r="E14" t="s">
        <v>46</v>
      </c>
      <c r="I14">
        <v>2021</v>
      </c>
      <c r="M14" t="s">
        <v>46</v>
      </c>
      <c r="V14" t="s">
        <v>194</v>
      </c>
      <c r="Z14" t="s">
        <v>211</v>
      </c>
      <c r="AE14" t="s">
        <v>239</v>
      </c>
    </row>
    <row r="15" spans="1:31" x14ac:dyDescent="0.25">
      <c r="A15" t="s">
        <v>227</v>
      </c>
      <c r="E15" t="s">
        <v>47</v>
      </c>
      <c r="I15">
        <v>2020</v>
      </c>
      <c r="M15" t="s">
        <v>47</v>
      </c>
      <c r="V15" t="s">
        <v>195</v>
      </c>
      <c r="Z15" t="s">
        <v>212</v>
      </c>
      <c r="AE15" t="s">
        <v>240</v>
      </c>
    </row>
    <row r="16" spans="1:31" x14ac:dyDescent="0.25">
      <c r="E16" t="s">
        <v>48</v>
      </c>
      <c r="I16">
        <v>2019</v>
      </c>
      <c r="M16" t="s">
        <v>48</v>
      </c>
      <c r="V16" t="s">
        <v>196</v>
      </c>
      <c r="Z16" t="s">
        <v>198</v>
      </c>
      <c r="AE16" t="s">
        <v>241</v>
      </c>
    </row>
    <row r="17" spans="5:31" x14ac:dyDescent="0.25">
      <c r="E17" t="s">
        <v>49</v>
      </c>
      <c r="I17">
        <v>2018</v>
      </c>
      <c r="M17" t="s">
        <v>49</v>
      </c>
      <c r="V17" t="s">
        <v>197</v>
      </c>
      <c r="Z17" t="s">
        <v>213</v>
      </c>
      <c r="AE17" t="s">
        <v>242</v>
      </c>
    </row>
    <row r="18" spans="5:31" x14ac:dyDescent="0.25">
      <c r="E18" t="s">
        <v>50</v>
      </c>
      <c r="I18">
        <v>2017</v>
      </c>
      <c r="M18" t="s">
        <v>50</v>
      </c>
      <c r="V18" t="s">
        <v>198</v>
      </c>
      <c r="Z18" t="s">
        <v>214</v>
      </c>
      <c r="AE18" t="s">
        <v>243</v>
      </c>
    </row>
    <row r="19" spans="5:31" x14ac:dyDescent="0.25">
      <c r="E19" t="s">
        <v>51</v>
      </c>
      <c r="I19">
        <v>2016</v>
      </c>
      <c r="M19" t="s">
        <v>51</v>
      </c>
      <c r="V19" t="s">
        <v>199</v>
      </c>
      <c r="Z19" t="s">
        <v>200</v>
      </c>
      <c r="AE19" t="s">
        <v>244</v>
      </c>
    </row>
    <row r="20" spans="5:31" x14ac:dyDescent="0.25">
      <c r="E20" t="s">
        <v>13</v>
      </c>
      <c r="I20">
        <v>2015</v>
      </c>
      <c r="M20" t="s">
        <v>13</v>
      </c>
      <c r="V20" t="s">
        <v>200</v>
      </c>
      <c r="Z20" t="s">
        <v>215</v>
      </c>
      <c r="AE20" t="s">
        <v>245</v>
      </c>
    </row>
    <row r="21" spans="5:31" x14ac:dyDescent="0.25">
      <c r="E21" t="s">
        <v>52</v>
      </c>
      <c r="I21">
        <v>2014</v>
      </c>
      <c r="M21" t="s">
        <v>52</v>
      </c>
      <c r="V21" t="s">
        <v>201</v>
      </c>
      <c r="Z21" t="s">
        <v>29</v>
      </c>
      <c r="AE21" t="s">
        <v>246</v>
      </c>
    </row>
    <row r="22" spans="5:31" x14ac:dyDescent="0.25">
      <c r="E22" t="s">
        <v>53</v>
      </c>
      <c r="I22">
        <v>2013</v>
      </c>
      <c r="M22" t="s">
        <v>53</v>
      </c>
      <c r="V22" t="s">
        <v>202</v>
      </c>
      <c r="Z22" t="s">
        <v>216</v>
      </c>
      <c r="AE22" t="s">
        <v>247</v>
      </c>
    </row>
    <row r="23" spans="5:31" x14ac:dyDescent="0.25">
      <c r="E23" t="s">
        <v>54</v>
      </c>
      <c r="I23">
        <v>2012</v>
      </c>
      <c r="M23" t="s">
        <v>54</v>
      </c>
      <c r="V23" t="s">
        <v>181</v>
      </c>
      <c r="Z23" t="s">
        <v>217</v>
      </c>
      <c r="AE23" t="s">
        <v>248</v>
      </c>
    </row>
    <row r="24" spans="5:31" x14ac:dyDescent="0.25">
      <c r="E24" t="s">
        <v>29</v>
      </c>
      <c r="I24">
        <v>2011</v>
      </c>
      <c r="M24" t="s">
        <v>29</v>
      </c>
      <c r="Z24" t="s">
        <v>218</v>
      </c>
      <c r="AE24" t="s">
        <v>249</v>
      </c>
    </row>
    <row r="25" spans="5:31" x14ac:dyDescent="0.25">
      <c r="E25" t="s">
        <v>55</v>
      </c>
      <c r="I25">
        <v>2010</v>
      </c>
      <c r="M25" t="s">
        <v>55</v>
      </c>
      <c r="Z25" t="s">
        <v>30</v>
      </c>
      <c r="AE25" t="s">
        <v>250</v>
      </c>
    </row>
    <row r="26" spans="5:31" x14ac:dyDescent="0.25">
      <c r="E26" t="s">
        <v>56</v>
      </c>
      <c r="I26">
        <v>2009</v>
      </c>
      <c r="M26" t="s">
        <v>56</v>
      </c>
      <c r="Z26" t="s">
        <v>219</v>
      </c>
    </row>
    <row r="27" spans="5:31" x14ac:dyDescent="0.25">
      <c r="E27" t="s">
        <v>57</v>
      </c>
      <c r="I27">
        <v>2008</v>
      </c>
      <c r="M27" t="s">
        <v>57</v>
      </c>
      <c r="Z27" t="s">
        <v>220</v>
      </c>
    </row>
    <row r="28" spans="5:31" x14ac:dyDescent="0.25">
      <c r="E28" t="s">
        <v>30</v>
      </c>
      <c r="I28">
        <v>2007</v>
      </c>
      <c r="M28" t="s">
        <v>30</v>
      </c>
      <c r="Z28" t="s">
        <v>221</v>
      </c>
    </row>
    <row r="29" spans="5:31" x14ac:dyDescent="0.25">
      <c r="E29" t="s">
        <v>58</v>
      </c>
      <c r="I29">
        <v>2006</v>
      </c>
      <c r="M29" t="s">
        <v>58</v>
      </c>
      <c r="Z29" t="s">
        <v>222</v>
      </c>
    </row>
    <row r="30" spans="5:31" x14ac:dyDescent="0.25">
      <c r="E30" t="s">
        <v>59</v>
      </c>
      <c r="I30">
        <v>2005</v>
      </c>
      <c r="M30" t="s">
        <v>59</v>
      </c>
      <c r="Z30" t="s">
        <v>223</v>
      </c>
    </row>
    <row r="31" spans="5:31" x14ac:dyDescent="0.25">
      <c r="E31" t="s">
        <v>60</v>
      </c>
      <c r="I31">
        <v>2004</v>
      </c>
      <c r="M31" t="s">
        <v>60</v>
      </c>
      <c r="Z31" t="s">
        <v>224</v>
      </c>
    </row>
    <row r="32" spans="5:31" x14ac:dyDescent="0.25">
      <c r="E32" t="s">
        <v>181</v>
      </c>
      <c r="I32">
        <v>2003</v>
      </c>
      <c r="Z32" t="s">
        <v>181</v>
      </c>
    </row>
    <row r="33" spans="9:9" x14ac:dyDescent="0.25">
      <c r="I33">
        <v>2002</v>
      </c>
    </row>
    <row r="34" spans="9:9" x14ac:dyDescent="0.25">
      <c r="I34">
        <v>2001</v>
      </c>
    </row>
    <row r="35" spans="9:9" x14ac:dyDescent="0.25">
      <c r="I35">
        <v>2000</v>
      </c>
    </row>
    <row r="36" spans="9:9" x14ac:dyDescent="0.25">
      <c r="I36">
        <v>1999</v>
      </c>
    </row>
    <row r="37" spans="9:9" x14ac:dyDescent="0.25">
      <c r="I37">
        <v>1998</v>
      </c>
    </row>
    <row r="38" spans="9:9" x14ac:dyDescent="0.25">
      <c r="I38">
        <v>1997</v>
      </c>
    </row>
    <row r="39" spans="9:9" x14ac:dyDescent="0.25">
      <c r="I39">
        <v>1996</v>
      </c>
    </row>
    <row r="40" spans="9:9" x14ac:dyDescent="0.25">
      <c r="I40">
        <v>1995</v>
      </c>
    </row>
    <row r="41" spans="9:9" x14ac:dyDescent="0.25">
      <c r="I41">
        <v>1994</v>
      </c>
    </row>
    <row r="42" spans="9:9" x14ac:dyDescent="0.25">
      <c r="I42">
        <v>1993</v>
      </c>
    </row>
    <row r="43" spans="9:9" x14ac:dyDescent="0.25">
      <c r="I43">
        <v>1992</v>
      </c>
    </row>
    <row r="44" spans="9:9" x14ac:dyDescent="0.25">
      <c r="I44">
        <v>1991</v>
      </c>
    </row>
    <row r="45" spans="9:9" x14ac:dyDescent="0.25">
      <c r="I45">
        <v>1990</v>
      </c>
    </row>
    <row r="46" spans="9:9" x14ac:dyDescent="0.25">
      <c r="I46">
        <v>1989</v>
      </c>
    </row>
    <row r="47" spans="9:9" x14ac:dyDescent="0.25">
      <c r="I47">
        <v>1988</v>
      </c>
    </row>
    <row r="48" spans="9:9" x14ac:dyDescent="0.25">
      <c r="I48">
        <v>1987</v>
      </c>
    </row>
    <row r="49" spans="9:9" x14ac:dyDescent="0.25">
      <c r="I49">
        <v>1986</v>
      </c>
    </row>
    <row r="50" spans="9:9" x14ac:dyDescent="0.25">
      <c r="I50">
        <v>1985</v>
      </c>
    </row>
    <row r="51" spans="9:9" x14ac:dyDescent="0.25">
      <c r="I51">
        <v>1984</v>
      </c>
    </row>
    <row r="52" spans="9:9" x14ac:dyDescent="0.25">
      <c r="I52">
        <v>1983</v>
      </c>
    </row>
    <row r="53" spans="9:9" x14ac:dyDescent="0.25">
      <c r="I53">
        <v>1982</v>
      </c>
    </row>
    <row r="54" spans="9:9" x14ac:dyDescent="0.25">
      <c r="I54">
        <v>1981</v>
      </c>
    </row>
    <row r="55" spans="9:9" x14ac:dyDescent="0.25">
      <c r="I55">
        <v>1980</v>
      </c>
    </row>
    <row r="56" spans="9:9" x14ac:dyDescent="0.25">
      <c r="I56">
        <v>1979</v>
      </c>
    </row>
    <row r="57" spans="9:9" x14ac:dyDescent="0.25">
      <c r="I57">
        <v>1978</v>
      </c>
    </row>
    <row r="58" spans="9:9" x14ac:dyDescent="0.25">
      <c r="I58">
        <v>1977</v>
      </c>
    </row>
    <row r="59" spans="9:9" x14ac:dyDescent="0.25">
      <c r="I59">
        <v>1976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Adult</vt:lpstr>
      <vt:lpstr>Child</vt:lpstr>
      <vt:lpstr>DDI - Drug1</vt:lpstr>
      <vt:lpstr>DDI - Drug2</vt:lpstr>
      <vt:lpstr>Rat</vt:lpstr>
      <vt:lpstr>Mouse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 Rajoli</dc:creator>
  <cp:lastModifiedBy>Rajoli, Rajith</cp:lastModifiedBy>
  <dcterms:created xsi:type="dcterms:W3CDTF">2022-06-27T13:47:52Z</dcterms:created>
  <dcterms:modified xsi:type="dcterms:W3CDTF">2025-01-03T08:30:50Z</dcterms:modified>
</cp:coreProperties>
</file>